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52" windowWidth="22716" windowHeight="6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Источники!$F$35</definedName>
    <definedName name="LAST_CELL" localSheetId="1">Расходы!$F$273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Источники!$A$23</definedName>
    <definedName name="REND_1" localSheetId="1">Расходы!$A$274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10" i="2" l="1"/>
  <c r="E211" i="2"/>
  <c r="F212" i="2"/>
  <c r="D210" i="2"/>
  <c r="D211" i="2"/>
  <c r="E220" i="2" l="1"/>
  <c r="E221" i="2"/>
  <c r="E224" i="2"/>
  <c r="F55" i="2"/>
  <c r="F22" i="2" l="1"/>
  <c r="F99" i="2" l="1"/>
  <c r="D99" i="2"/>
  <c r="F103" i="2"/>
  <c r="F102" i="2"/>
  <c r="F155" i="2" l="1"/>
  <c r="F88" i="1" l="1"/>
  <c r="F87" i="1"/>
  <c r="F86" i="1"/>
  <c r="F109" i="1" l="1"/>
  <c r="E109" i="1"/>
  <c r="E88" i="2" l="1"/>
  <c r="E89" i="2"/>
  <c r="E90" i="2"/>
  <c r="F88" i="2" s="1"/>
  <c r="D89" i="2"/>
  <c r="D90" i="2"/>
  <c r="D88" i="2"/>
  <c r="D100" i="2" l="1"/>
  <c r="F12" i="3" l="1"/>
  <c r="E12" i="3"/>
  <c r="F18" i="3"/>
  <c r="E18" i="3"/>
  <c r="E19" i="3"/>
  <c r="F79" i="1"/>
  <c r="F78" i="1"/>
  <c r="F77" i="1"/>
  <c r="F76" i="1"/>
  <c r="F75" i="1"/>
  <c r="F74" i="1"/>
  <c r="F92" i="1"/>
  <c r="F91" i="1"/>
  <c r="F90" i="1"/>
  <c r="F105" i="1" l="1"/>
  <c r="F104" i="1"/>
  <c r="F103" i="1"/>
  <c r="F102" i="1"/>
  <c r="F101" i="1"/>
  <c r="E89" i="1"/>
  <c r="F89" i="1" s="1"/>
  <c r="F126" i="1"/>
  <c r="F125" i="1"/>
  <c r="F124" i="1"/>
  <c r="F99" i="1" l="1"/>
  <c r="F98" i="1"/>
  <c r="F97" i="1"/>
  <c r="F96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0" i="1"/>
  <c r="F39" i="1"/>
  <c r="F41" i="1"/>
  <c r="F42" i="1"/>
  <c r="F24" i="1"/>
  <c r="F25" i="1"/>
  <c r="F23" i="1"/>
  <c r="F22" i="1"/>
  <c r="F21" i="1"/>
  <c r="F19" i="1"/>
  <c r="F45" i="1"/>
  <c r="F46" i="1"/>
  <c r="F44" i="1"/>
  <c r="F43" i="1"/>
  <c r="F51" i="1"/>
  <c r="F50" i="1"/>
  <c r="F49" i="1"/>
  <c r="F48" i="1"/>
  <c r="F47" i="1"/>
  <c r="E37" i="1"/>
  <c r="E35" i="1"/>
  <c r="E33" i="1"/>
  <c r="E30" i="1"/>
  <c r="E27" i="1"/>
  <c r="F27" i="1" s="1"/>
  <c r="E24" i="1"/>
  <c r="D116" i="1" l="1"/>
  <c r="D115" i="1" s="1"/>
  <c r="E116" i="1"/>
  <c r="E115" i="1" s="1"/>
  <c r="E114" i="1" s="1"/>
  <c r="F15" i="2"/>
  <c r="F115" i="1" l="1"/>
  <c r="D114" i="1"/>
  <c r="F114" i="1" s="1"/>
  <c r="D252" i="2"/>
  <c r="E257" i="2"/>
  <c r="E256" i="2" s="1"/>
  <c r="F258" i="2"/>
  <c r="E247" i="2"/>
  <c r="E246" i="2" s="1"/>
  <c r="E245" i="2" s="1"/>
  <c r="D247" i="2"/>
  <c r="D246" i="2" s="1"/>
  <c r="D245" i="2" s="1"/>
  <c r="F244" i="2"/>
  <c r="F243" i="2"/>
  <c r="F218" i="2"/>
  <c r="F219" i="2"/>
  <c r="F220" i="2"/>
  <c r="D224" i="2"/>
  <c r="D221" i="2" s="1"/>
  <c r="F226" i="2"/>
  <c r="F214" i="2"/>
  <c r="F210" i="2"/>
  <c r="F213" i="2"/>
  <c r="F209" i="2"/>
  <c r="E206" i="2"/>
  <c r="F206" i="2" s="1"/>
  <c r="F208" i="2"/>
  <c r="F205" i="2"/>
  <c r="F203" i="2"/>
  <c r="F202" i="2"/>
  <c r="F204" i="2"/>
  <c r="F201" i="2"/>
  <c r="F196" i="2"/>
  <c r="F195" i="2"/>
  <c r="F193" i="2"/>
  <c r="F194" i="2"/>
  <c r="F192" i="2"/>
  <c r="F191" i="2"/>
  <c r="F188" i="2"/>
  <c r="F190" i="2"/>
  <c r="F187" i="2"/>
  <c r="E178" i="2"/>
  <c r="E177" i="2" s="1"/>
  <c r="F177" i="2" s="1"/>
  <c r="F180" i="2"/>
  <c r="F179" i="2"/>
  <c r="F176" i="2"/>
  <c r="E165" i="2"/>
  <c r="D165" i="2"/>
  <c r="F172" i="2"/>
  <c r="F171" i="2"/>
  <c r="F154" i="2"/>
  <c r="F144" i="2"/>
  <c r="F139" i="2"/>
  <c r="F138" i="2"/>
  <c r="F137" i="2"/>
  <c r="F140" i="2"/>
  <c r="F136" i="2"/>
  <c r="F132" i="2"/>
  <c r="F131" i="2"/>
  <c r="F129" i="2"/>
  <c r="F128" i="2"/>
  <c r="F127" i="2"/>
  <c r="F120" i="2"/>
  <c r="F119" i="2"/>
  <c r="F113" i="2"/>
  <c r="F108" i="2"/>
  <c r="F107" i="2"/>
  <c r="E100" i="2"/>
  <c r="F100" i="2" s="1"/>
  <c r="F101" i="2"/>
  <c r="F83" i="2"/>
  <c r="F82" i="2"/>
  <c r="F81" i="2"/>
  <c r="F80" i="2"/>
  <c r="F79" i="2"/>
  <c r="F78" i="2"/>
  <c r="F77" i="2"/>
  <c r="F73" i="2"/>
  <c r="F72" i="2"/>
  <c r="F71" i="2"/>
  <c r="F70" i="2"/>
  <c r="F69" i="2"/>
  <c r="F68" i="2"/>
  <c r="E62" i="2"/>
  <c r="E61" i="2" s="1"/>
  <c r="F61" i="2" s="1"/>
  <c r="D62" i="2"/>
  <c r="F64" i="2"/>
  <c r="F60" i="2"/>
  <c r="F48" i="2"/>
  <c r="F47" i="2"/>
  <c r="F46" i="2"/>
  <c r="F45" i="2"/>
  <c r="F40" i="2"/>
  <c r="F39" i="2"/>
  <c r="F38" i="2"/>
  <c r="F37" i="2"/>
  <c r="F33" i="2"/>
  <c r="F32" i="2"/>
  <c r="F26" i="2"/>
  <c r="F25" i="2"/>
  <c r="F24" i="2"/>
  <c r="F23" i="2"/>
  <c r="F13" i="2"/>
  <c r="F165" i="2" l="1"/>
  <c r="E252" i="2"/>
  <c r="F252" i="2" s="1"/>
  <c r="F256" i="2"/>
  <c r="E99" i="2"/>
  <c r="E98" i="2" s="1"/>
  <c r="F221" i="2"/>
  <c r="D98" i="2"/>
  <c r="F19" i="3"/>
  <c r="F98" i="2" l="1"/>
  <c r="F262" i="2"/>
  <c r="F261" i="2"/>
  <c r="F260" i="2"/>
  <c r="F259" i="2"/>
  <c r="F257" i="2"/>
  <c r="F247" i="2"/>
  <c r="F233" i="2"/>
  <c r="F232" i="2"/>
  <c r="F231" i="2"/>
  <c r="F230" i="2"/>
  <c r="F227" i="2"/>
  <c r="F225" i="2"/>
  <c r="F224" i="2"/>
  <c r="F223" i="2"/>
  <c r="F222" i="2"/>
  <c r="F217" i="2"/>
  <c r="F216" i="2"/>
  <c r="F215" i="2"/>
  <c r="F211" i="2"/>
  <c r="F207" i="2"/>
  <c r="F200" i="2"/>
  <c r="F199" i="2"/>
  <c r="F198" i="2"/>
  <c r="F197" i="2"/>
  <c r="F189" i="2"/>
  <c r="F186" i="2"/>
  <c r="F185" i="2"/>
  <c r="F184" i="2"/>
  <c r="F183" i="2"/>
  <c r="F182" i="2"/>
  <c r="F181" i="2"/>
  <c r="F178" i="2"/>
  <c r="F170" i="2"/>
  <c r="F169" i="2"/>
  <c r="F168" i="2"/>
  <c r="F167" i="2"/>
  <c r="F166" i="2"/>
  <c r="F161" i="2"/>
  <c r="F160" i="2"/>
  <c r="F159" i="2"/>
  <c r="F158" i="2"/>
  <c r="F157" i="2"/>
  <c r="F156" i="2"/>
  <c r="F145" i="2"/>
  <c r="F135" i="2"/>
  <c r="F134" i="2"/>
  <c r="F133" i="2"/>
  <c r="F130" i="2"/>
  <c r="F126" i="2"/>
  <c r="F125" i="2"/>
  <c r="F124" i="2"/>
  <c r="F123" i="2"/>
  <c r="F122" i="2"/>
  <c r="F121" i="2"/>
  <c r="F116" i="2"/>
  <c r="F115" i="2"/>
  <c r="F114" i="2"/>
  <c r="F112" i="2"/>
  <c r="F111" i="2"/>
  <c r="F110" i="2"/>
  <c r="F109" i="2"/>
  <c r="F106" i="2"/>
  <c r="F105" i="2"/>
  <c r="F104" i="2"/>
  <c r="F97" i="2"/>
  <c r="F96" i="2"/>
  <c r="F93" i="2"/>
  <c r="F76" i="2"/>
  <c r="F75" i="2"/>
  <c r="F74" i="2"/>
  <c r="F67" i="2"/>
  <c r="F66" i="2"/>
  <c r="F65" i="2"/>
  <c r="F62" i="2"/>
  <c r="F54" i="2"/>
  <c r="F52" i="2"/>
  <c r="F44" i="2"/>
  <c r="F43" i="2"/>
  <c r="F42" i="2"/>
  <c r="F41" i="2"/>
  <c r="F36" i="2"/>
  <c r="F35" i="2"/>
  <c r="F34" i="2"/>
  <c r="F31" i="2"/>
  <c r="F30" i="2"/>
  <c r="F29" i="2"/>
  <c r="F28" i="2"/>
  <c r="F21" i="2"/>
  <c r="F20" i="2"/>
  <c r="F19" i="2"/>
  <c r="F18" i="2"/>
  <c r="F17" i="2"/>
  <c r="F16" i="2"/>
  <c r="F123" i="1"/>
  <c r="F122" i="1"/>
  <c r="F121" i="1"/>
  <c r="F108" i="1"/>
  <c r="F107" i="1"/>
  <c r="F106" i="1"/>
  <c r="F100" i="1"/>
  <c r="F85" i="1"/>
  <c r="F84" i="1"/>
  <c r="F83" i="1"/>
  <c r="F82" i="1"/>
  <c r="F81" i="1"/>
  <c r="F80" i="1"/>
  <c r="F69" i="1"/>
  <c r="F52" i="1"/>
  <c r="F28" i="1"/>
</calcChain>
</file>

<file path=xl/sharedStrings.xml><?xml version="1.0" encoding="utf-8"?>
<sst xmlns="http://schemas.openxmlformats.org/spreadsheetml/2006/main" count="1330" uniqueCount="673">
  <si>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</si>
  <si>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</si>
  <si>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</si>
  <si>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</si>
  <si>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</si>
  <si>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</si>
  <si>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</si>
  <si>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</si>
  <si>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</si>
  <si>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</si>
  <si>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</si>
  <si>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</si>
  <si>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</si>
  <si>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</si>
  <si>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</si>
  <si>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Периодичность: годовая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</si>
  <si>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</si>
  <si>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</si>
  <si>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</si>
  <si>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</si>
  <si>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</si>
  <si>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</si>
  <si>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</si>
  <si>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</si>
  <si>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</si>
  <si>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</si>
  <si>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</si>
  <si>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</si>
  <si>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</si>
  <si>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</si>
  <si>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</si>
  <si>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</si>
  <si>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</si>
  <si>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</si>
  <si>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</si>
  <si>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</si>
  <si>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</si>
  <si>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</si>
  <si>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</si>
  <si>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</si>
  <si>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</si>
  <si>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</si>
  <si>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</si>
  <si>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</si>
  <si>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</si>
  <si>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</si>
  <si>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</si>
  <si>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</si>
  <si>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</si>
  <si>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</si>
  <si>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</si>
  <si>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</si>
  <si>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</si>
  <si>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</si>
  <si>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</si>
  <si>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</si>
  <si>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</si>
  <si>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</si>
  <si>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</si>
  <si>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</si>
  <si>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</si>
  <si>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</si>
  <si>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</si>
  <si>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</si>
  <si>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</si>
  <si>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</si>
  <si>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</si>
  <si>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</si>
  <si>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</si>
  <si>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</si>
  <si>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</si>
  <si>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</si>
  <si>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</si>
  <si>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</si>
  <si>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</si>
  <si>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</si>
  <si>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</si>
  <si>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</si>
  <si>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</si>
  <si>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</si>
  <si>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</si>
  <si>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</si>
  <si>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</si>
  <si>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</si>
  <si>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</si>
  <si>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</si>
  <si>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</si>
  <si>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</si>
  <si>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</si>
  <si>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</si>
  <si>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</si>
  <si>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</si>
  <si>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</si>
  <si>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</si>
  <si>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</si>
  <si>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</si>
  <si>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</si>
  <si>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</si>
  <si>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</si>
  <si>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</si>
  <si>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</si>
  <si>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</si>
  <si>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</si>
  <si>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</si>
  <si>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</si>
  <si>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</si>
  <si>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</si>
  <si>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</si>
  <si>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</si>
  <si>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</si>
  <si>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</si>
  <si>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</si>
  <si>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</si>
  <si>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</si>
  <si>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</si>
  <si>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</si>
  <si>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</si>
  <si>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</si>
  <si>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</si>
  <si>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</si>
  <si>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</si>
  <si>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</si>
  <si>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</si>
  <si>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</si>
  <si>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</si>
  <si>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</si>
  <si>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</si>
  <si>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</si>
  <si>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</si>
  <si>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</si>
  <si>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</si>
  <si>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</si>
  <si>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</si>
  <si>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</si>
  <si>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</si>
  <si>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</si>
  <si>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</si>
  <si>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</si>
  <si>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</si>
  <si>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</si>
  <si>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</si>
  <si>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</si>
  <si>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</si>
  <si>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</si>
  <si>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</si>
  <si>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</si>
  <si>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</si>
  <si>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</si>
  <si>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</si>
  <si>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</si>
  <si>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</si>
  <si>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</si>
  <si>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</si>
  <si>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</si>
  <si>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</si>
  <si>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</si>
  <si>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</si>
  <si>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</si>
  <si>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</si>
  <si>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</si>
  <si>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</si>
  <si>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</si>
  <si>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</si>
  <si>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</si>
  <si>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</si>
  <si>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</si>
  <si>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</si>
  <si>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</si>
  <si>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</si>
  <si>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</si>
  <si>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</si>
  <si>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</si>
  <si>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</si>
  <si>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</si>
  <si>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</si>
  <si>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</si>
  <si>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</si>
  <si>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</si>
  <si>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</si>
  <si>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</si>
  <si>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</si>
  <si>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</si>
  <si>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</si>
  <si>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</si>
  <si>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</si>
  <si>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</si>
  <si>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</si>
  <si>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</si>
  <si>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</si>
  <si>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</si>
  <si>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</si>
  <si>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</si>
  <si>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</si>
  <si>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</si>
  <si>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</si>
  <si>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</si>
  <si>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</si>
  <si>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</si>
  <si>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</si>
  <si>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</si>
  <si>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</si>
  <si>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</si>
  <si>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</si>
  <si>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</si>
  <si>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</si>
  <si>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</si>
  <si>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</si>
  <si>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</si>
  <si>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</si>
  <si>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</si>
  <si>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</si>
  <si>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</si>
  <si>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</si>
  <si>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</si>
  <si>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</si>
  <si>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</si>
  <si>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</si>
  <si>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</si>
  <si>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</si>
  <si>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</si>
  <si>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</si>
  <si>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</si>
  <si>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</si>
  <si>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</si>
  <si>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</si>
  <si>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</si>
  <si>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</si>
  <si>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</si>
  <si>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</si>
  <si>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</si>
  <si>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</si>
  <si>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</si>
  <si>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</si>
  <si>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</si>
  <si>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</si>
  <si>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</si>
  <si>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</si>
  <si>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</si>
  <si>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</si>
  <si>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</si>
  <si>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</si>
  <si>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</si>
  <si>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</si>
  <si>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</si>
  <si>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</si>
  <si>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</si>
  <si>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</si>
  <si>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</si>
  <si>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</si>
  <si>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</si>
  <si>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</si>
  <si>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</si>
  <si>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</si>
  <si>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</si>
  <si>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</si>
  <si>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</si>
  <si>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</si>
  <si>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951 0113 9910090100 850 </t>
  </si>
  <si>
    <t xml:space="preserve">951 0113 9910090100 853 </t>
  </si>
  <si>
    <t xml:space="preserve">951 0113 9990000000 000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</si>
  <si>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</si>
  <si>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951 0113 9990090120 000 </t>
  </si>
  <si>
    <t xml:space="preserve">951 0113 9990090120 240 </t>
  </si>
  <si>
    <t>Закупка энергетических ресурсов</t>
  </si>
  <si>
    <t xml:space="preserve">951 0113 9990090120 247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</si>
  <si>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</si>
  <si>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</si>
  <si>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</si>
  <si>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</si>
  <si>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</si>
  <si>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</si>
  <si>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 xml:space="preserve">951 0113 9990090540 830 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</si>
  <si>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</si>
  <si>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</si>
  <si>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</si>
  <si>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</si>
  <si>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</si>
  <si>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</si>
  <si>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</si>
  <si>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</si>
  <si>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</si>
  <si>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</si>
  <si>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</si>
  <si>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</si>
  <si>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</si>
  <si>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</si>
  <si>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</si>
  <si>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</si>
  <si>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</si>
  <si>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</si>
  <si>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</si>
  <si>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</si>
  <si>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</si>
  <si>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</si>
  <si>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</si>
  <si>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</si>
  <si>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</si>
  <si>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</si>
  <si>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</si>
  <si>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</si>
  <si>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</si>
  <si>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</si>
  <si>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</si>
  <si>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</si>
  <si>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</si>
  <si>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</si>
  <si>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</si>
  <si>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</si>
  <si>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</si>
  <si>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</si>
  <si>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</si>
  <si>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</si>
  <si>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</si>
  <si>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</si>
  <si>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</si>
  <si>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</si>
  <si>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</si>
  <si>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</si>
  <si>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</si>
  <si>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</si>
  <si>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</si>
  <si>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</si>
  <si>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</si>
  <si>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</si>
  <si>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</si>
  <si>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</si>
  <si>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</si>
  <si>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</si>
  <si>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</si>
  <si>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</si>
  <si>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</si>
  <si>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</si>
  <si>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</si>
  <si>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</si>
  <si>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</si>
  <si>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</si>
  <si>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</si>
  <si>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</si>
  <si>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</si>
  <si>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</si>
  <si>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</si>
  <si>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</si>
  <si>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</si>
  <si>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</si>
  <si>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</si>
  <si>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</si>
  <si>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</si>
  <si>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</si>
  <si>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</si>
  <si>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</si>
  <si>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</si>
  <si>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</si>
  <si>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</si>
  <si>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</si>
  <si>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</si>
  <si>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</si>
  <si>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</si>
  <si>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</si>
  <si>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</si>
  <si>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</si>
  <si>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</si>
  <si>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</si>
  <si>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</si>
  <si>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</si>
  <si>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</si>
  <si>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</si>
  <si>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</si>
  <si>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</si>
  <si>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</si>
  <si>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</si>
  <si>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</si>
  <si>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</si>
  <si>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</si>
  <si>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</si>
  <si>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</si>
  <si>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</si>
  <si>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</si>
  <si>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</si>
  <si>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</si>
  <si>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</si>
  <si>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</si>
  <si>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</si>
  <si>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</si>
  <si>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</si>
  <si>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</si>
  <si>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</si>
  <si>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</si>
  <si>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</si>
  <si>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</si>
  <si>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</si>
  <si>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</si>
  <si>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</si>
  <si>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</si>
  <si>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</si>
  <si>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</si>
  <si>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</si>
  <si>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</si>
  <si>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</si>
  <si>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</si>
  <si>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</si>
  <si>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</si>
  <si>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</si>
  <si>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</si>
  <si>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</si>
  <si>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</si>
  <si>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</si>
  <si>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</si>
  <si>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</si>
  <si>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</si>
  <si>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</si>
  <si>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</si>
  <si>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</si>
  <si>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</si>
  <si>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</si>
  <si>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</si>
  <si>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</si>
  <si>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</si>
  <si>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</si>
  <si>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</si>
  <si>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</si>
  <si>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</si>
  <si>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</si>
  <si>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</si>
  <si>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</si>
  <si>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</si>
  <si>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</si>
  <si>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</si>
  <si>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</si>
  <si>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</si>
  <si>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</si>
  <si>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</si>
  <si>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</si>
  <si>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 xml:space="preserve">951 0503 9910000000 000 </t>
  </si>
  <si>
    <t xml:space="preserve">951 0503 9910090100 000 </t>
  </si>
  <si>
    <t xml:space="preserve">951 0503 9910090100 240 </t>
  </si>
  <si>
    <t xml:space="preserve">951 0503 9910090100 244 </t>
  </si>
  <si>
    <t xml:space="preserve">951 0503 9910090100 850 </t>
  </si>
  <si>
    <t xml:space="preserve">951 0503 9910090100 851 </t>
  </si>
  <si>
    <t xml:space="preserve">951 0503 9910090100 852 </t>
  </si>
  <si>
    <t xml:space="preserve">951 0503 9910090100 853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</si>
  <si>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</si>
  <si>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</si>
  <si>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</si>
  <si>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</si>
  <si>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</si>
  <si>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</si>
  <si>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</si>
  <si>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</si>
  <si>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</si>
  <si>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</si>
  <si>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 xml:space="preserve">951 0705 9910000000 000 </t>
  </si>
  <si>
    <t xml:space="preserve">951 0705 9910090100 000 </t>
  </si>
  <si>
    <t xml:space="preserve">951 0705 9910090100 240 </t>
  </si>
  <si>
    <t xml:space="preserve">951 0705 9910090100 244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</si>
  <si>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</si>
  <si>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</si>
  <si>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</si>
  <si>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</si>
  <si>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</si>
  <si>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</si>
  <si>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</si>
  <si>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</si>
  <si>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</si>
  <si>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</si>
  <si>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</si>
  <si>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</si>
  <si>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</si>
  <si>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</si>
  <si>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</si>
  <si>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</si>
  <si>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</si>
  <si>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</si>
  <si>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</si>
  <si>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</si>
  <si>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</si>
  <si>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</si>
  <si>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</si>
  <si>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</si>
  <si>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</si>
  <si>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</si>
  <si>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</si>
  <si>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</si>
  <si>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</si>
  <si>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</si>
  <si>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</si>
  <si>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</si>
  <si>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</si>
  <si>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</si>
  <si>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</si>
  <si>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</si>
  <si>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</si>
  <si>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</si>
  <si>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</si>
  <si>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</si>
  <si>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</si>
  <si>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</si>
  <si>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</si>
  <si>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</si>
  <si>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</si>
  <si>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</si>
  <si>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</si>
  <si>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</si>
  <si>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</si>
  <si>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</si>
  <si>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</si>
  <si>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</si>
  <si>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</si>
  <si>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</si>
  <si>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</si>
  <si>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</si>
  <si>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</si>
  <si>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</si>
  <si>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</si>
  <si>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</si>
  <si>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</si>
  <si>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</si>
  <si>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</si>
  <si>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</si>
  <si>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</si>
  <si>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</si>
  <si>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</si>
  <si>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</si>
  <si>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</si>
  <si>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</si>
  <si>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</si>
  <si>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</si>
  <si>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</si>
  <si>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</si>
  <si>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</si>
  <si>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</si>
  <si>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</si>
  <si>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</si>
  <si>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</si>
  <si>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</si>
  <si>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</si>
  <si>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</si>
  <si>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</si>
  <si>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</si>
  <si>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</si>
  <si>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</si>
  <si>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</si>
  <si>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</si>
  <si>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</si>
  <si>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</si>
  <si>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</si>
  <si>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</si>
  <si>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</si>
  <si>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Глава Администрации Семикаракорского городского поселения                                                                                 А.Н. Чернеко</t>
  </si>
  <si>
    <t>Заведующий отделом ФЭиБУ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</si>
  <si>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Л.П. Кружилина</t>
  </si>
  <si>
    <t xml:space="preserve">951 1001 9910090100 312 </t>
  </si>
  <si>
    <t>951 1001 9910090100 310</t>
  </si>
  <si>
    <t>951 1001 9910090100 000</t>
  </si>
  <si>
    <t>951 1001 991000000 000</t>
  </si>
  <si>
    <t>на 01 января 2025 г.</t>
  </si>
  <si>
    <t>Прочие доходы от компенсации затрат бюджетов городских поселений</t>
  </si>
  <si>
    <t>Прочие доходы от компенсации затрат государства</t>
  </si>
  <si>
    <t>Доходы от компенсации затрат государства</t>
  </si>
  <si>
    <t>х</t>
  </si>
  <si>
    <t>951 0113 9910090100 247</t>
  </si>
  <si>
    <t>951 0113 9910090100 240</t>
  </si>
  <si>
    <t>951 0113 9910090100 831</t>
  </si>
  <si>
    <t>951 0113 9910090100 830</t>
  </si>
  <si>
    <t>951 0113 9910090100 244</t>
  </si>
  <si>
    <t>Перечисление средств на депозитный счет Арбитражного суда Ростовской области в рамках иных непрограммных мероприятий (Исполнение судебных актов)</t>
  </si>
  <si>
    <t>951 11705050130000180</t>
  </si>
  <si>
    <t xml:space="preserve">Прочие неналоговые доходы бюджетов городских поселений
</t>
  </si>
  <si>
    <t xml:space="preserve">Прочие неналоговые доходы
</t>
  </si>
  <si>
    <t xml:space="preserve">951 11705000000000180
</t>
  </si>
  <si>
    <t>951 10000000000000000</t>
  </si>
  <si>
    <t>182 10102000010000110</t>
  </si>
  <si>
    <t>182 10102010010000110</t>
  </si>
  <si>
    <t>182 10102010011000110</t>
  </si>
  <si>
    <t>182 10100000000000000</t>
  </si>
  <si>
    <t>182 10102010013000110</t>
  </si>
  <si>
    <t>182 10102020010000110</t>
  </si>
  <si>
    <t>182 10102020011000110</t>
  </si>
  <si>
    <t>182 10102020013000110</t>
  </si>
  <si>
    <t>182 10102030010000110</t>
  </si>
  <si>
    <t>802 11602000020000140</t>
  </si>
  <si>
    <t>802 11602020020000140</t>
  </si>
  <si>
    <t>951 11607000010000140</t>
  </si>
  <si>
    <t>951 11607010000000140</t>
  </si>
  <si>
    <t>951 11607010130000140</t>
  </si>
  <si>
    <t>951 11610000000000140</t>
  </si>
  <si>
    <t>951 20249999130000150</t>
  </si>
  <si>
    <t>951 20249999000000150</t>
  </si>
  <si>
    <t>951 20240000000000150</t>
  </si>
  <si>
    <t>951 20230024130000150</t>
  </si>
  <si>
    <t>951 20230024000000150</t>
  </si>
  <si>
    <t>951 20230000000000150</t>
  </si>
  <si>
    <t>951 20000000000000000</t>
  </si>
  <si>
    <t>951 20200000000000000</t>
  </si>
  <si>
    <t>951 20210000000000150</t>
  </si>
  <si>
    <t>951 20215001000000150</t>
  </si>
  <si>
    <t>951 20215001130000150</t>
  </si>
  <si>
    <t>951 20215002000000150</t>
  </si>
  <si>
    <t>951 20215002130000150</t>
  </si>
  <si>
    <t>951 11610030130000140</t>
  </si>
  <si>
    <t>951 11610032130000140</t>
  </si>
  <si>
    <t>951 11700000000000000</t>
  </si>
  <si>
    <t>951 11701000000000180</t>
  </si>
  <si>
    <t>951 11701050130000180</t>
  </si>
  <si>
    <t>951 11600000000000000</t>
  </si>
  <si>
    <t>902 11406013130000430</t>
  </si>
  <si>
    <t>902 11400000000000000</t>
  </si>
  <si>
    <t>902 11406000000000430</t>
  </si>
  <si>
    <t>902 11406010000000430</t>
  </si>
  <si>
    <t>951 11300000000000000</t>
  </si>
  <si>
    <t>951 11301000000000130</t>
  </si>
  <si>
    <t>951 11301990000000130</t>
  </si>
  <si>
    <t>951 11301995130000130</t>
  </si>
  <si>
    <t>951 11302000000000130</t>
  </si>
  <si>
    <t>951 11302990000000130</t>
  </si>
  <si>
    <t>951 11302995130000130</t>
  </si>
  <si>
    <t>951 11109000000000120</t>
  </si>
  <si>
    <t>951 11109080000000120</t>
  </si>
  <si>
    <t>951 11109080130000120</t>
  </si>
  <si>
    <t>951 11107000000000120</t>
  </si>
  <si>
    <t>951 11107010000000120</t>
  </si>
  <si>
    <t>951 11107015130000120</t>
  </si>
  <si>
    <t>951 11105325130000120</t>
  </si>
  <si>
    <t>951 11105030000000120</t>
  </si>
  <si>
    <t>951 11105035130000120</t>
  </si>
  <si>
    <t>951 11105070000000120</t>
  </si>
  <si>
    <t>951 11105075130000120</t>
  </si>
  <si>
    <t>951 11105300000000120</t>
  </si>
  <si>
    <t>951 11105320000000120</t>
  </si>
  <si>
    <t>951 11105020000000120</t>
  </si>
  <si>
    <t>951 11105025130000120</t>
  </si>
  <si>
    <t>951 11105013130000120</t>
  </si>
  <si>
    <t>951 11100000000000000</t>
  </si>
  <si>
    <t>951 11105000000000120</t>
  </si>
  <si>
    <t>951 11105010000000120</t>
  </si>
  <si>
    <t>182 10606040000000110</t>
  </si>
  <si>
    <t>182 10606043130000110</t>
  </si>
  <si>
    <t>182 10606043131000110</t>
  </si>
  <si>
    <t>182 10606000000000110</t>
  </si>
  <si>
    <t>182 10606030000000110</t>
  </si>
  <si>
    <t>182 10606033130000110</t>
  </si>
  <si>
    <t>182 10606033131000110</t>
  </si>
  <si>
    <t>182 10601030131000110</t>
  </si>
  <si>
    <t>182 10604000020000110</t>
  </si>
  <si>
    <t>182 10604012021000110</t>
  </si>
  <si>
    <t>182 10604012020000110</t>
  </si>
  <si>
    <t>182 10604011021000110</t>
  </si>
  <si>
    <t>182 10604011020000110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</si>
  <si>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</si>
  <si>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</si>
  <si>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</si>
  <si>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</si>
  <si>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</si>
  <si>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</si>
  <si>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</si>
  <si>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182 10500000000000000</t>
  </si>
  <si>
    <t>182 10503000010000110</t>
  </si>
  <si>
    <t>182 10503010010000110</t>
  </si>
  <si>
    <t>182 10503010011000110</t>
  </si>
  <si>
    <t>182 10503010013000110</t>
  </si>
  <si>
    <t>182 10600000000000000</t>
  </si>
  <si>
    <t>182 10601000000000110</t>
  </si>
  <si>
    <t>182 10601030130000110</t>
  </si>
  <si>
    <t>182 10102030011000110</t>
  </si>
  <si>
    <t>182 10102030013000110</t>
  </si>
  <si>
    <t>182 10102080010000110</t>
  </si>
  <si>
    <t>182 10102080011000110</t>
  </si>
  <si>
    <t>182 10102130010000110</t>
  </si>
  <si>
    <t>182 10102130011000110</t>
  </si>
  <si>
    <t>182 10102140010000110</t>
  </si>
  <si>
    <t>182 10102140011000110</t>
  </si>
  <si>
    <t>182 10300000000000000</t>
  </si>
  <si>
    <t>182 10302000010000110</t>
  </si>
  <si>
    <t>182 10302230010000110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</si>
</sst>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\ &quot;₽&quot;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  <font>
      <sz val="8"/>
      <color theme="1"/>
      <name val="Arial Cy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25" xfId="0" applyNumberFormat="1" applyFont="1" applyFill="1" applyBorder="1" applyAlignment="1">
      <alignment horizontal="center" wrapText="1"/>
    </xf>
    <xf numFmtId="0" fontId="122" fillId="2" borderId="34" xfId="0" applyNumberFormat="1" applyFont="1" applyFill="1" applyBorder="1" applyAlignment="1">
      <alignment horizontal="left"/>
    </xf>
    <xf numFmtId="0" fontId="123" fillId="2" borderId="35" xfId="0" applyNumberFormat="1" applyFont="1" applyFill="1" applyBorder="1" applyAlignment="1">
      <alignment horizontal="center"/>
    </xf>
    <xf numFmtId="0" fontId="124" fillId="2" borderId="35" xfId="0" applyNumberFormat="1" applyFont="1" applyFill="1" applyBorder="1" applyAlignment="1">
      <alignment horizontal="left"/>
    </xf>
    <xf numFmtId="49" fontId="125" fillId="2" borderId="35" xfId="0" applyNumberFormat="1" applyFont="1" applyFill="1" applyBorder="1" applyAlignment="1"/>
    <xf numFmtId="0" fontId="126" fillId="2" borderId="35" xfId="0" applyNumberFormat="1" applyFont="1" applyFill="1" applyBorder="1" applyAlignment="1"/>
    <xf numFmtId="0" fontId="127" fillId="2" borderId="1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4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9" fontId="129" fillId="0" borderId="32" xfId="0" applyNumberFormat="1" applyFont="1" applyFill="1" applyBorder="1" applyAlignment="1">
      <alignment horizontal="left" wrapText="1"/>
    </xf>
    <xf numFmtId="49" fontId="129" fillId="0" borderId="15" xfId="0" applyNumberFormat="1" applyFont="1" applyFill="1" applyBorder="1" applyAlignment="1">
      <alignment horizontal="center" wrapText="1"/>
    </xf>
    <xf numFmtId="49" fontId="129" fillId="0" borderId="33" xfId="0" applyNumberFormat="1" applyFont="1" applyFill="1" applyBorder="1" applyAlignment="1">
      <alignment horizontal="center"/>
    </xf>
    <xf numFmtId="4" fontId="129" fillId="0" borderId="16" xfId="0" applyNumberFormat="1" applyFont="1" applyFill="1" applyBorder="1" applyAlignment="1">
      <alignment horizontal="right"/>
    </xf>
    <xf numFmtId="4" fontId="129" fillId="0" borderId="17" xfId="0" applyNumberFormat="1" applyFont="1" applyFill="1" applyBorder="1" applyAlignment="1">
      <alignment horizontal="right"/>
    </xf>
    <xf numFmtId="0" fontId="130" fillId="0" borderId="0" xfId="0" applyFont="1" applyFill="1"/>
    <xf numFmtId="49" fontId="2" fillId="2" borderId="32" xfId="0" applyNumberFormat="1" applyFont="1" applyFill="1" applyBorder="1" applyAlignment="1">
      <alignment horizontal="left" wrapText="1"/>
    </xf>
    <xf numFmtId="4" fontId="78" fillId="2" borderId="39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center"/>
    </xf>
    <xf numFmtId="49" fontId="129" fillId="0" borderId="33" xfId="0" applyNumberFormat="1" applyFont="1" applyFill="1" applyBorder="1" applyAlignment="1">
      <alignment horizontal="center" wrapText="1"/>
    </xf>
    <xf numFmtId="4" fontId="94" fillId="0" borderId="2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166" fontId="128" fillId="0" borderId="0" xfId="0" applyNumberFormat="1" applyFont="1" applyAlignment="1"/>
    <xf numFmtId="0" fontId="128" fillId="0" borderId="0" xfId="0" applyFont="1" applyAlignment="1"/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55131</xdr:rowOff>
    </xdr:from>
    <xdr:to>
      <xdr:col>2</xdr:col>
      <xdr:colOff>1884489</xdr:colOff>
      <xdr:row>30</xdr:row>
      <xdr:rowOff>120930</xdr:rowOff>
    </xdr:to>
    <xdr:grpSp>
      <xdr:nvGrpSpPr>
        <xdr:cNvPr id="10" name="Group 0"/>
        <xdr:cNvGrpSpPr/>
      </xdr:nvGrpSpPr>
      <xdr:grpSpPr>
        <a:xfrm>
          <a:off x="0" y="4970031"/>
          <a:ext cx="5168709" cy="43155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46" workbookViewId="0">
      <selection activeCell="E119" sqref="E119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38"/>
      <c r="B1" s="138"/>
      <c r="C1" s="138"/>
      <c r="D1" s="138"/>
      <c r="E1" s="1"/>
      <c r="F1" s="2"/>
    </row>
    <row r="2" spans="1:6" ht="14.4" x14ac:dyDescent="0.3">
      <c r="A2" s="138" t="s">
        <v>1</v>
      </c>
      <c r="B2" s="138"/>
      <c r="C2" s="138"/>
      <c r="D2" s="13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9" t="s">
        <v>554</v>
      </c>
      <c r="B4" s="140"/>
      <c r="C4" s="140"/>
      <c r="D4" s="140"/>
      <c r="E4" s="8" t="s">
        <v>5</v>
      </c>
      <c r="F4" s="9">
        <v>45658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17</v>
      </c>
    </row>
    <row r="6" spans="1:6" ht="14.4" x14ac:dyDescent="0.3">
      <c r="A6" s="12" t="s">
        <v>8</v>
      </c>
      <c r="B6" s="141" t="s">
        <v>13</v>
      </c>
      <c r="C6" s="142"/>
      <c r="D6" s="142"/>
      <c r="E6" s="8" t="s">
        <v>9</v>
      </c>
      <c r="F6" s="11" t="s">
        <v>18</v>
      </c>
    </row>
    <row r="7" spans="1:6" ht="14.4" x14ac:dyDescent="0.3">
      <c r="A7" s="12" t="s">
        <v>10</v>
      </c>
      <c r="B7" s="143" t="s">
        <v>14</v>
      </c>
      <c r="C7" s="143"/>
      <c r="D7" s="143"/>
      <c r="E7" s="8" t="s">
        <v>11</v>
      </c>
      <c r="F7" s="13" t="s">
        <v>19</v>
      </c>
    </row>
    <row r="8" spans="1:6" ht="14.4" x14ac:dyDescent="0.3">
      <c r="A8" s="12" t="s">
        <v>15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31" t="s">
        <v>20</v>
      </c>
      <c r="B10" s="131"/>
      <c r="C10" s="131"/>
      <c r="D10" s="131"/>
      <c r="E10" s="18"/>
      <c r="F10" s="19"/>
    </row>
    <row r="11" spans="1:6" ht="4.2" customHeight="1" x14ac:dyDescent="0.3">
      <c r="A11" s="135" t="s">
        <v>21</v>
      </c>
      <c r="B11" s="132" t="s">
        <v>22</v>
      </c>
      <c r="C11" s="132" t="s">
        <v>23</v>
      </c>
      <c r="D11" s="128" t="s">
        <v>24</v>
      </c>
      <c r="E11" s="128" t="s">
        <v>25</v>
      </c>
      <c r="F11" s="125" t="s">
        <v>26</v>
      </c>
    </row>
    <row r="12" spans="1:6" ht="3.6" customHeight="1" x14ac:dyDescent="0.3">
      <c r="A12" s="136"/>
      <c r="B12" s="133"/>
      <c r="C12" s="133"/>
      <c r="D12" s="129"/>
      <c r="E12" s="129"/>
      <c r="F12" s="126"/>
    </row>
    <row r="13" spans="1:6" ht="3" customHeight="1" x14ac:dyDescent="0.3">
      <c r="A13" s="136"/>
      <c r="B13" s="133"/>
      <c r="C13" s="133"/>
      <c r="D13" s="129"/>
      <c r="E13" s="129"/>
      <c r="F13" s="126"/>
    </row>
    <row r="14" spans="1:6" ht="3" customHeight="1" x14ac:dyDescent="0.3">
      <c r="A14" s="136"/>
      <c r="B14" s="133"/>
      <c r="C14" s="133"/>
      <c r="D14" s="129"/>
      <c r="E14" s="129"/>
      <c r="F14" s="126"/>
    </row>
    <row r="15" spans="1:6" ht="3" customHeight="1" x14ac:dyDescent="0.3">
      <c r="A15" s="136"/>
      <c r="B15" s="133"/>
      <c r="C15" s="133"/>
      <c r="D15" s="129"/>
      <c r="E15" s="129"/>
      <c r="F15" s="126"/>
    </row>
    <row r="16" spans="1:6" ht="3" customHeight="1" x14ac:dyDescent="0.3">
      <c r="A16" s="136"/>
      <c r="B16" s="133"/>
      <c r="C16" s="133"/>
      <c r="D16" s="129"/>
      <c r="E16" s="129"/>
      <c r="F16" s="126"/>
    </row>
    <row r="17" spans="1:6" ht="23.4" customHeight="1" x14ac:dyDescent="0.3">
      <c r="A17" s="137"/>
      <c r="B17" s="134"/>
      <c r="C17" s="134"/>
      <c r="D17" s="130"/>
      <c r="E17" s="130"/>
      <c r="F17" s="127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219147064</v>
      </c>
      <c r="E19" s="30">
        <v>225257637.75</v>
      </c>
      <c r="F19" s="113">
        <f>D19-E19</f>
        <v>-6110573.75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112" t="s">
        <v>569</v>
      </c>
      <c r="D21" s="38">
        <v>134685664</v>
      </c>
      <c r="E21" s="38">
        <v>136538583.99000001</v>
      </c>
      <c r="F21" s="39">
        <f>D21-E21</f>
        <v>-1852919.9900000095</v>
      </c>
    </row>
    <row r="22" spans="1:6" ht="14.4" x14ac:dyDescent="0.3">
      <c r="A22" s="36" t="s">
        <v>35</v>
      </c>
      <c r="B22" s="37" t="s">
        <v>31</v>
      </c>
      <c r="C22" s="112" t="s">
        <v>573</v>
      </c>
      <c r="D22" s="38">
        <v>44330400</v>
      </c>
      <c r="E22" s="38">
        <v>56556918.640000001</v>
      </c>
      <c r="F22" s="39">
        <f>D22-E22</f>
        <v>-12226518.640000001</v>
      </c>
    </row>
    <row r="23" spans="1:6" ht="14.4" x14ac:dyDescent="0.3">
      <c r="A23" s="36" t="s">
        <v>36</v>
      </c>
      <c r="B23" s="37" t="s">
        <v>31</v>
      </c>
      <c r="C23" s="112" t="s">
        <v>570</v>
      </c>
      <c r="D23" s="38">
        <v>44330400</v>
      </c>
      <c r="E23" s="38">
        <v>56556918.640000001</v>
      </c>
      <c r="F23" s="39">
        <f>D23-E23</f>
        <v>-12226518.640000001</v>
      </c>
    </row>
    <row r="24" spans="1:6" ht="54.6" customHeight="1" x14ac:dyDescent="0.3">
      <c r="A24" s="40" t="s">
        <v>37</v>
      </c>
      <c r="B24" s="37" t="s">
        <v>31</v>
      </c>
      <c r="C24" s="112" t="s">
        <v>571</v>
      </c>
      <c r="D24" s="38">
        <v>43380400</v>
      </c>
      <c r="E24" s="38">
        <f>E25+E26</f>
        <v>52626252.43</v>
      </c>
      <c r="F24" s="110">
        <f>FIO-E24</f>
        <v>-9245852.4299999997</v>
      </c>
    </row>
    <row r="25" spans="1:6" ht="75.150000000000006" customHeight="1" x14ac:dyDescent="0.3">
      <c r="A25" s="40" t="s">
        <v>38</v>
      </c>
      <c r="B25" s="37" t="s">
        <v>31</v>
      </c>
      <c r="C25" s="112" t="s">
        <v>572</v>
      </c>
      <c r="D25" s="38">
        <v>43380400</v>
      </c>
      <c r="E25" s="38">
        <v>52625816.579999998</v>
      </c>
      <c r="F25" s="39">
        <f>D25-E25</f>
        <v>-9245416.5799999982</v>
      </c>
    </row>
    <row r="26" spans="1:6" ht="75.150000000000006" customHeight="1" x14ac:dyDescent="0.3">
      <c r="A26" s="40" t="s">
        <v>40</v>
      </c>
      <c r="B26" s="37" t="s">
        <v>31</v>
      </c>
      <c r="C26" s="112" t="s">
        <v>574</v>
      </c>
      <c r="D26" s="38" t="s">
        <v>39</v>
      </c>
      <c r="E26" s="38">
        <v>435.85</v>
      </c>
      <c r="F26" s="39">
        <v>-435.85</v>
      </c>
    </row>
    <row r="27" spans="1:6" ht="75" customHeight="1" x14ac:dyDescent="0.3">
      <c r="A27" s="40" t="s">
        <v>41</v>
      </c>
      <c r="B27" s="37" t="s">
        <v>31</v>
      </c>
      <c r="C27" s="112" t="s">
        <v>575</v>
      </c>
      <c r="D27" s="38">
        <v>950000</v>
      </c>
      <c r="E27" s="38">
        <f>E28+E29</f>
        <v>250074.68</v>
      </c>
      <c r="F27" s="39">
        <f>D27-E27</f>
        <v>699925.32000000007</v>
      </c>
    </row>
    <row r="28" spans="1:6" ht="97.2" customHeight="1" x14ac:dyDescent="0.3">
      <c r="A28" s="40" t="s">
        <v>42</v>
      </c>
      <c r="B28" s="37" t="s">
        <v>31</v>
      </c>
      <c r="C28" s="112" t="s">
        <v>576</v>
      </c>
      <c r="D28" s="38">
        <v>950000</v>
      </c>
      <c r="E28" s="38">
        <v>249761.74</v>
      </c>
      <c r="F28" s="39">
        <f t="shared" ref="F28:F52" si="0">IF(OR(D28="-",IF(E28="-",0,E28)&gt;=IF(D28="-",0,D28)),"-",IF(D28="-",0,D28)-IF(E28="-",0,E28))</f>
        <v>700238.26</v>
      </c>
    </row>
    <row r="29" spans="1:6" ht="96.6" customHeight="1" x14ac:dyDescent="0.3">
      <c r="A29" s="40" t="s">
        <v>43</v>
      </c>
      <c r="B29" s="37" t="s">
        <v>31</v>
      </c>
      <c r="C29" s="112" t="s">
        <v>577</v>
      </c>
      <c r="D29" s="38" t="s">
        <v>39</v>
      </c>
      <c r="E29" s="38">
        <v>312.94</v>
      </c>
      <c r="F29" s="39">
        <v>-312.94</v>
      </c>
    </row>
    <row r="30" spans="1:6" ht="37.65" customHeight="1" x14ac:dyDescent="0.3">
      <c r="A30" s="36" t="s">
        <v>44</v>
      </c>
      <c r="B30" s="37" t="s">
        <v>31</v>
      </c>
      <c r="C30" s="112" t="s">
        <v>578</v>
      </c>
      <c r="D30" s="38" t="s">
        <v>39</v>
      </c>
      <c r="E30" s="38">
        <f>E31+E32</f>
        <v>1371457.32</v>
      </c>
      <c r="F30" s="39">
        <v>-1371457.32</v>
      </c>
    </row>
    <row r="31" spans="1:6" ht="56.4" customHeight="1" x14ac:dyDescent="0.3">
      <c r="A31" s="36" t="s">
        <v>45</v>
      </c>
      <c r="B31" s="37" t="s">
        <v>31</v>
      </c>
      <c r="C31" s="112" t="s">
        <v>662</v>
      </c>
      <c r="D31" s="38" t="s">
        <v>39</v>
      </c>
      <c r="E31" s="38">
        <v>1367556.6</v>
      </c>
      <c r="F31" s="39">
        <v>-1367556</v>
      </c>
    </row>
    <row r="32" spans="1:6" ht="56.4" customHeight="1" x14ac:dyDescent="0.3">
      <c r="A32" s="36" t="s">
        <v>46</v>
      </c>
      <c r="B32" s="37" t="s">
        <v>31</v>
      </c>
      <c r="C32" s="112" t="s">
        <v>663</v>
      </c>
      <c r="D32" s="38" t="s">
        <v>39</v>
      </c>
      <c r="E32" s="38">
        <v>3900.72</v>
      </c>
      <c r="F32" s="39">
        <v>-3900.72</v>
      </c>
    </row>
    <row r="33" spans="1:6" ht="65.7" customHeight="1" x14ac:dyDescent="0.3">
      <c r="A33" s="40" t="s">
        <v>47</v>
      </c>
      <c r="B33" s="37" t="s">
        <v>31</v>
      </c>
      <c r="C33" s="112" t="s">
        <v>664</v>
      </c>
      <c r="D33" s="38" t="s">
        <v>39</v>
      </c>
      <c r="E33" s="38">
        <f>E34</f>
        <v>261720.36</v>
      </c>
      <c r="F33" s="39">
        <v>-261720.36</v>
      </c>
    </row>
    <row r="34" spans="1:6" ht="84.6" customHeight="1" x14ac:dyDescent="0.3">
      <c r="A34" s="40" t="s">
        <v>48</v>
      </c>
      <c r="B34" s="37" t="s">
        <v>31</v>
      </c>
      <c r="C34" s="112" t="s">
        <v>665</v>
      </c>
      <c r="D34" s="38" t="s">
        <v>39</v>
      </c>
      <c r="E34" s="38">
        <v>261720.36</v>
      </c>
      <c r="F34" s="39">
        <v>-261720.36</v>
      </c>
    </row>
    <row r="35" spans="1:6" ht="51" customHeight="1" x14ac:dyDescent="0.3">
      <c r="A35" s="36" t="s">
        <v>49</v>
      </c>
      <c r="B35" s="37" t="s">
        <v>31</v>
      </c>
      <c r="C35" s="112" t="s">
        <v>666</v>
      </c>
      <c r="D35" s="38" t="s">
        <v>39</v>
      </c>
      <c r="E35" s="38">
        <f>E36</f>
        <v>629913.4</v>
      </c>
      <c r="F35" s="39">
        <v>-629913.4</v>
      </c>
    </row>
    <row r="36" spans="1:6" ht="54" customHeight="1" x14ac:dyDescent="0.3">
      <c r="A36" s="36" t="s">
        <v>49</v>
      </c>
      <c r="B36" s="37" t="s">
        <v>31</v>
      </c>
      <c r="C36" s="112" t="s">
        <v>667</v>
      </c>
      <c r="D36" s="38" t="s">
        <v>39</v>
      </c>
      <c r="E36" s="38">
        <v>629913.4</v>
      </c>
      <c r="F36" s="39">
        <v>-629913.4</v>
      </c>
    </row>
    <row r="37" spans="1:6" ht="49.2" customHeight="1" x14ac:dyDescent="0.3">
      <c r="A37" s="36" t="s">
        <v>50</v>
      </c>
      <c r="B37" s="37" t="s">
        <v>31</v>
      </c>
      <c r="C37" s="112" t="s">
        <v>668</v>
      </c>
      <c r="D37" s="38" t="s">
        <v>39</v>
      </c>
      <c r="E37" s="38">
        <f>E38</f>
        <v>1417500.45</v>
      </c>
      <c r="F37" s="39">
        <v>-1417500.45</v>
      </c>
    </row>
    <row r="38" spans="1:6" ht="43.8" customHeight="1" x14ac:dyDescent="0.3">
      <c r="A38" s="36" t="s">
        <v>50</v>
      </c>
      <c r="B38" s="37" t="s">
        <v>31</v>
      </c>
      <c r="C38" s="112" t="s">
        <v>669</v>
      </c>
      <c r="D38" s="38" t="s">
        <v>39</v>
      </c>
      <c r="E38" s="38">
        <v>1417500.45</v>
      </c>
      <c r="F38" s="39">
        <v>-1417500.45</v>
      </c>
    </row>
    <row r="39" spans="1:6" ht="28.2" customHeight="1" x14ac:dyDescent="0.3">
      <c r="A39" s="36" t="s">
        <v>51</v>
      </c>
      <c r="B39" s="37" t="s">
        <v>31</v>
      </c>
      <c r="C39" s="112" t="s">
        <v>670</v>
      </c>
      <c r="D39" s="38">
        <v>7628300</v>
      </c>
      <c r="E39" s="38">
        <v>8182634.0300000003</v>
      </c>
      <c r="F39" s="110">
        <f t="shared" ref="F39:F51" si="1">D39-E39</f>
        <v>-554334.03000000026</v>
      </c>
    </row>
    <row r="40" spans="1:6" ht="24.6" customHeight="1" x14ac:dyDescent="0.3">
      <c r="A40" s="36" t="s">
        <v>52</v>
      </c>
      <c r="B40" s="37" t="s">
        <v>31</v>
      </c>
      <c r="C40" s="112" t="s">
        <v>671</v>
      </c>
      <c r="D40" s="38">
        <v>7628300</v>
      </c>
      <c r="E40" s="38">
        <v>8182634.0300000003</v>
      </c>
      <c r="F40" s="39">
        <f t="shared" si="1"/>
        <v>-554334.03000000026</v>
      </c>
    </row>
    <row r="41" spans="1:6" ht="54" customHeight="1" x14ac:dyDescent="0.3">
      <c r="A41" s="36" t="s">
        <v>53</v>
      </c>
      <c r="B41" s="37" t="s">
        <v>31</v>
      </c>
      <c r="C41" s="112" t="s">
        <v>672</v>
      </c>
      <c r="D41" s="38">
        <v>3978500</v>
      </c>
      <c r="E41" s="38">
        <v>4227441.1399999997</v>
      </c>
      <c r="F41" s="110">
        <f t="shared" si="1"/>
        <v>-248941.13999999966</v>
      </c>
    </row>
    <row r="42" spans="1:6" ht="75" customHeight="1" x14ac:dyDescent="0.3">
      <c r="A42" s="40" t="s">
        <v>54</v>
      </c>
      <c r="B42" s="37" t="s">
        <v>31</v>
      </c>
      <c r="C42" s="112" t="s">
        <v>647</v>
      </c>
      <c r="D42" s="38">
        <v>3978500</v>
      </c>
      <c r="E42" s="38">
        <v>4227441.1399999997</v>
      </c>
      <c r="F42" s="39">
        <f t="shared" si="1"/>
        <v>-248941.13999999966</v>
      </c>
    </row>
    <row r="43" spans="1:6" ht="65.7" customHeight="1" x14ac:dyDescent="0.3">
      <c r="A43" s="40" t="s">
        <v>55</v>
      </c>
      <c r="B43" s="37" t="s">
        <v>31</v>
      </c>
      <c r="C43" s="112" t="s">
        <v>648</v>
      </c>
      <c r="D43" s="38">
        <v>19000</v>
      </c>
      <c r="E43" s="38">
        <v>24425.62</v>
      </c>
      <c r="F43" s="39">
        <f t="shared" si="1"/>
        <v>-5425.619999999999</v>
      </c>
    </row>
    <row r="44" spans="1:6" ht="85.8" customHeight="1" x14ac:dyDescent="0.3">
      <c r="A44" s="40" t="s">
        <v>56</v>
      </c>
      <c r="B44" s="37" t="s">
        <v>31</v>
      </c>
      <c r="C44" s="112" t="s">
        <v>649</v>
      </c>
      <c r="D44" s="38">
        <v>19000</v>
      </c>
      <c r="E44" s="38">
        <v>24425.62</v>
      </c>
      <c r="F44" s="39">
        <f t="shared" si="1"/>
        <v>-5425.619999999999</v>
      </c>
    </row>
    <row r="45" spans="1:6" ht="56.4" customHeight="1" x14ac:dyDescent="0.3">
      <c r="A45" s="36" t="s">
        <v>57</v>
      </c>
      <c r="B45" s="37" t="s">
        <v>31</v>
      </c>
      <c r="C45" s="112" t="s">
        <v>650</v>
      </c>
      <c r="D45" s="38">
        <v>4125200</v>
      </c>
      <c r="E45" s="38">
        <v>4390918.72</v>
      </c>
      <c r="F45" s="110">
        <f t="shared" si="1"/>
        <v>-265718.71999999974</v>
      </c>
    </row>
    <row r="46" spans="1:6" ht="84.6" customHeight="1" x14ac:dyDescent="0.3">
      <c r="A46" s="40" t="s">
        <v>58</v>
      </c>
      <c r="B46" s="37" t="s">
        <v>31</v>
      </c>
      <c r="C46" s="112" t="s">
        <v>651</v>
      </c>
      <c r="D46" s="38">
        <v>4125200</v>
      </c>
      <c r="E46" s="38">
        <v>4390918.72</v>
      </c>
      <c r="F46" s="39">
        <f t="shared" si="1"/>
        <v>-265718.71999999974</v>
      </c>
    </row>
    <row r="47" spans="1:6" ht="56.4" customHeight="1" x14ac:dyDescent="0.3">
      <c r="A47" s="36" t="s">
        <v>59</v>
      </c>
      <c r="B47" s="37" t="s">
        <v>31</v>
      </c>
      <c r="C47" s="112" t="s">
        <v>652</v>
      </c>
      <c r="D47" s="38">
        <v>-494400</v>
      </c>
      <c r="E47" s="38">
        <v>-460151.45</v>
      </c>
      <c r="F47" s="39">
        <f t="shared" si="1"/>
        <v>-34248.549999999988</v>
      </c>
    </row>
    <row r="48" spans="1:6" ht="84.6" customHeight="1" x14ac:dyDescent="0.3">
      <c r="A48" s="40" t="s">
        <v>60</v>
      </c>
      <c r="B48" s="37" t="s">
        <v>31</v>
      </c>
      <c r="C48" s="112" t="s">
        <v>653</v>
      </c>
      <c r="D48" s="38">
        <v>-494400</v>
      </c>
      <c r="E48" s="38">
        <v>-460151.45</v>
      </c>
      <c r="F48" s="39">
        <f t="shared" si="1"/>
        <v>-34248.549999999988</v>
      </c>
    </row>
    <row r="49" spans="1:6" ht="14.4" x14ac:dyDescent="0.3">
      <c r="A49" s="36" t="s">
        <v>61</v>
      </c>
      <c r="B49" s="37" t="s">
        <v>31</v>
      </c>
      <c r="C49" s="112" t="s">
        <v>654</v>
      </c>
      <c r="D49" s="38">
        <v>13286758</v>
      </c>
      <c r="E49" s="38">
        <v>9981976</v>
      </c>
      <c r="F49" s="39">
        <f t="shared" si="1"/>
        <v>3304782</v>
      </c>
    </row>
    <row r="50" spans="1:6" ht="14.4" x14ac:dyDescent="0.3">
      <c r="A50" s="36" t="s">
        <v>62</v>
      </c>
      <c r="B50" s="37" t="s">
        <v>31</v>
      </c>
      <c r="C50" s="112" t="s">
        <v>655</v>
      </c>
      <c r="D50" s="38">
        <v>13286758</v>
      </c>
      <c r="E50" s="38">
        <v>9981976</v>
      </c>
      <c r="F50" s="39">
        <f t="shared" si="1"/>
        <v>3304782</v>
      </c>
    </row>
    <row r="51" spans="1:6" ht="14.4" x14ac:dyDescent="0.3">
      <c r="A51" s="36" t="s">
        <v>62</v>
      </c>
      <c r="B51" s="37" t="s">
        <v>31</v>
      </c>
      <c r="C51" s="112" t="s">
        <v>656</v>
      </c>
      <c r="D51" s="38">
        <v>13286758</v>
      </c>
      <c r="E51" s="38">
        <v>9981976</v>
      </c>
      <c r="F51" s="39">
        <f t="shared" si="1"/>
        <v>3304782</v>
      </c>
    </row>
    <row r="52" spans="1:6" ht="37.65" customHeight="1" x14ac:dyDescent="0.3">
      <c r="A52" s="120" t="s">
        <v>63</v>
      </c>
      <c r="B52" s="37" t="s">
        <v>31</v>
      </c>
      <c r="C52" s="112" t="s">
        <v>657</v>
      </c>
      <c r="D52" s="38">
        <v>13286758</v>
      </c>
      <c r="E52" s="38">
        <v>9980976</v>
      </c>
      <c r="F52" s="39">
        <f t="shared" si="0"/>
        <v>3305782</v>
      </c>
    </row>
    <row r="53" spans="1:6" ht="37.200000000000003" customHeight="1" x14ac:dyDescent="0.3">
      <c r="A53" s="120" t="s">
        <v>64</v>
      </c>
      <c r="B53" s="37" t="s">
        <v>31</v>
      </c>
      <c r="C53" s="112" t="s">
        <v>658</v>
      </c>
      <c r="D53" s="38" t="s">
        <v>39</v>
      </c>
      <c r="E53" s="38">
        <v>1000</v>
      </c>
      <c r="F53" s="39">
        <v>-1000</v>
      </c>
    </row>
    <row r="54" spans="1:6" ht="14.4" x14ac:dyDescent="0.3">
      <c r="A54" s="36" t="s">
        <v>65</v>
      </c>
      <c r="B54" s="37" t="s">
        <v>31</v>
      </c>
      <c r="C54" s="112" t="s">
        <v>659</v>
      </c>
      <c r="D54" s="38">
        <v>62938600</v>
      </c>
      <c r="E54" s="38">
        <v>53951802.329999998</v>
      </c>
      <c r="F54" s="39">
        <f t="shared" ref="F54:F68" si="2">D54-E54</f>
        <v>8986797.6700000018</v>
      </c>
    </row>
    <row r="55" spans="1:6" ht="14.4" x14ac:dyDescent="0.3">
      <c r="A55" s="36" t="s">
        <v>66</v>
      </c>
      <c r="B55" s="37" t="s">
        <v>31</v>
      </c>
      <c r="C55" s="112" t="s">
        <v>660</v>
      </c>
      <c r="D55" s="38">
        <v>4266100</v>
      </c>
      <c r="E55" s="38">
        <v>5824091.71</v>
      </c>
      <c r="F55" s="39">
        <f t="shared" si="2"/>
        <v>-1557991.71</v>
      </c>
    </row>
    <row r="56" spans="1:6" ht="34.799999999999997" customHeight="1" x14ac:dyDescent="0.3">
      <c r="A56" s="36" t="s">
        <v>67</v>
      </c>
      <c r="B56" s="37" t="s">
        <v>31</v>
      </c>
      <c r="C56" s="112" t="s">
        <v>661</v>
      </c>
      <c r="D56" s="38">
        <v>4266100</v>
      </c>
      <c r="E56" s="38">
        <v>5824091.71</v>
      </c>
      <c r="F56" s="39">
        <f t="shared" si="2"/>
        <v>-1557991.71</v>
      </c>
    </row>
    <row r="57" spans="1:6" ht="56.4" customHeight="1" x14ac:dyDescent="0.3">
      <c r="A57" s="36" t="s">
        <v>68</v>
      </c>
      <c r="B57" s="37" t="s">
        <v>31</v>
      </c>
      <c r="C57" s="112" t="s">
        <v>641</v>
      </c>
      <c r="D57" s="38">
        <v>4266100</v>
      </c>
      <c r="E57" s="38">
        <v>5824091.71</v>
      </c>
      <c r="F57" s="39">
        <f t="shared" si="2"/>
        <v>-1557991.71</v>
      </c>
    </row>
    <row r="58" spans="1:6" ht="14.4" x14ac:dyDescent="0.3">
      <c r="A58" s="36" t="s">
        <v>69</v>
      </c>
      <c r="B58" s="37" t="s">
        <v>31</v>
      </c>
      <c r="C58" s="112" t="s">
        <v>642</v>
      </c>
      <c r="D58" s="38">
        <v>22329900</v>
      </c>
      <c r="E58" s="38">
        <v>26004953.989999998</v>
      </c>
      <c r="F58" s="39">
        <f t="shared" si="2"/>
        <v>-3675053.9899999984</v>
      </c>
    </row>
    <row r="59" spans="1:6" ht="14.4" x14ac:dyDescent="0.3">
      <c r="A59" s="36" t="s">
        <v>70</v>
      </c>
      <c r="B59" s="37" t="s">
        <v>31</v>
      </c>
      <c r="C59" s="112" t="s">
        <v>646</v>
      </c>
      <c r="D59" s="38">
        <v>2952000</v>
      </c>
      <c r="E59" s="38">
        <v>3789507.95</v>
      </c>
      <c r="F59" s="39">
        <f t="shared" si="2"/>
        <v>-837507.95000000019</v>
      </c>
    </row>
    <row r="60" spans="1:6" ht="37.65" customHeight="1" x14ac:dyDescent="0.3">
      <c r="A60" s="36" t="s">
        <v>71</v>
      </c>
      <c r="B60" s="37" t="s">
        <v>31</v>
      </c>
      <c r="C60" s="112" t="s">
        <v>645</v>
      </c>
      <c r="D60" s="38">
        <v>2952000</v>
      </c>
      <c r="E60" s="38">
        <v>3789507.95</v>
      </c>
      <c r="F60" s="39">
        <f t="shared" si="2"/>
        <v>-837507.95000000019</v>
      </c>
    </row>
    <row r="61" spans="1:6" ht="14.4" x14ac:dyDescent="0.3">
      <c r="A61" s="36" t="s">
        <v>72</v>
      </c>
      <c r="B61" s="37" t="s">
        <v>31</v>
      </c>
      <c r="C61" s="112" t="s">
        <v>644</v>
      </c>
      <c r="D61" s="38">
        <v>19377900</v>
      </c>
      <c r="E61" s="38">
        <v>22215446.039999999</v>
      </c>
      <c r="F61" s="39">
        <f t="shared" si="2"/>
        <v>-2837546.0399999991</v>
      </c>
    </row>
    <row r="62" spans="1:6" ht="37.65" customHeight="1" x14ac:dyDescent="0.3">
      <c r="A62" s="36" t="s">
        <v>73</v>
      </c>
      <c r="B62" s="37" t="s">
        <v>31</v>
      </c>
      <c r="C62" s="112" t="s">
        <v>643</v>
      </c>
      <c r="D62" s="38">
        <v>19377900</v>
      </c>
      <c r="E62" s="38">
        <v>22215446.039999999</v>
      </c>
      <c r="F62" s="39">
        <f t="shared" si="2"/>
        <v>-2837546.0399999991</v>
      </c>
    </row>
    <row r="63" spans="1:6" ht="14.4" x14ac:dyDescent="0.3">
      <c r="A63" s="36" t="s">
        <v>74</v>
      </c>
      <c r="B63" s="37" t="s">
        <v>31</v>
      </c>
      <c r="C63" s="112" t="s">
        <v>637</v>
      </c>
      <c r="D63" s="38">
        <v>36342600</v>
      </c>
      <c r="E63" s="38">
        <v>22122756.629999999</v>
      </c>
      <c r="F63" s="39">
        <f t="shared" si="2"/>
        <v>14219843.370000001</v>
      </c>
    </row>
    <row r="64" spans="1:6" ht="14.4" x14ac:dyDescent="0.3">
      <c r="A64" s="36" t="s">
        <v>75</v>
      </c>
      <c r="B64" s="37" t="s">
        <v>31</v>
      </c>
      <c r="C64" s="112" t="s">
        <v>638</v>
      </c>
      <c r="D64" s="38">
        <v>14613700</v>
      </c>
      <c r="E64" s="38">
        <v>8896716.5999999996</v>
      </c>
      <c r="F64" s="39">
        <f t="shared" si="2"/>
        <v>5716983.4000000004</v>
      </c>
    </row>
    <row r="65" spans="1:6" ht="28.2" customHeight="1" x14ac:dyDescent="0.3">
      <c r="A65" s="36" t="s">
        <v>76</v>
      </c>
      <c r="B65" s="37" t="s">
        <v>31</v>
      </c>
      <c r="C65" s="112" t="s">
        <v>639</v>
      </c>
      <c r="D65" s="38">
        <v>14613700</v>
      </c>
      <c r="E65" s="38">
        <v>8896716.5999999996</v>
      </c>
      <c r="F65" s="39">
        <f t="shared" si="2"/>
        <v>5716983.4000000004</v>
      </c>
    </row>
    <row r="66" spans="1:6" ht="46.95" customHeight="1" x14ac:dyDescent="0.3">
      <c r="A66" s="36" t="s">
        <v>77</v>
      </c>
      <c r="B66" s="37" t="s">
        <v>31</v>
      </c>
      <c r="C66" s="112" t="s">
        <v>640</v>
      </c>
      <c r="D66" s="38">
        <v>14613700</v>
      </c>
      <c r="E66" s="38">
        <v>8896716.5999999996</v>
      </c>
      <c r="F66" s="39">
        <f t="shared" si="2"/>
        <v>5716983.4000000004</v>
      </c>
    </row>
    <row r="67" spans="1:6" ht="14.4" x14ac:dyDescent="0.3">
      <c r="A67" s="36" t="s">
        <v>78</v>
      </c>
      <c r="B67" s="37" t="s">
        <v>31</v>
      </c>
      <c r="C67" s="112" t="s">
        <v>634</v>
      </c>
      <c r="D67" s="38">
        <v>21728900</v>
      </c>
      <c r="E67" s="38">
        <v>13226040.029999999</v>
      </c>
      <c r="F67" s="39">
        <f t="shared" si="2"/>
        <v>8502859.9700000007</v>
      </c>
    </row>
    <row r="68" spans="1:6" ht="28.2" customHeight="1" x14ac:dyDescent="0.3">
      <c r="A68" s="36" t="s">
        <v>79</v>
      </c>
      <c r="B68" s="37" t="s">
        <v>31</v>
      </c>
      <c r="C68" s="112" t="s">
        <v>635</v>
      </c>
      <c r="D68" s="38">
        <v>21728900</v>
      </c>
      <c r="E68" s="38">
        <v>13226040.029999999</v>
      </c>
      <c r="F68" s="39">
        <f t="shared" si="2"/>
        <v>8502859.9700000007</v>
      </c>
    </row>
    <row r="69" spans="1:6" ht="46.95" customHeight="1" x14ac:dyDescent="0.3">
      <c r="A69" s="36" t="s">
        <v>80</v>
      </c>
      <c r="B69" s="37" t="s">
        <v>31</v>
      </c>
      <c r="C69" s="112" t="s">
        <v>636</v>
      </c>
      <c r="D69" s="38">
        <v>21728900</v>
      </c>
      <c r="E69" s="38">
        <v>13226040.029999999</v>
      </c>
      <c r="F69" s="39">
        <f t="shared" ref="F69:F84" si="3">IF(OR(D69="-",IF(E69="-",0,E69)&gt;=IF(D69="-",0,D69)),"-",IF(D69="-",0,D69)-IF(E69="-",0,E69))</f>
        <v>8502859.9700000007</v>
      </c>
    </row>
    <row r="70" spans="1:6" ht="36.6" customHeight="1" x14ac:dyDescent="0.3">
      <c r="A70" s="36" t="s">
        <v>81</v>
      </c>
      <c r="B70" s="37" t="s">
        <v>31</v>
      </c>
      <c r="C70" s="112" t="s">
        <v>631</v>
      </c>
      <c r="D70" s="38">
        <v>3693564</v>
      </c>
      <c r="E70" s="38">
        <v>4130445.16</v>
      </c>
      <c r="F70" s="39">
        <f t="shared" ref="F70:F79" si="4">D70-E70</f>
        <v>-436881.16000000015</v>
      </c>
    </row>
    <row r="71" spans="1:6" ht="65.7" customHeight="1" x14ac:dyDescent="0.3">
      <c r="A71" s="40" t="s">
        <v>82</v>
      </c>
      <c r="B71" s="37" t="s">
        <v>31</v>
      </c>
      <c r="C71" s="112" t="s">
        <v>632</v>
      </c>
      <c r="D71" s="38">
        <v>2842164</v>
      </c>
      <c r="E71" s="38">
        <v>3027834.59</v>
      </c>
      <c r="F71" s="39">
        <f t="shared" si="4"/>
        <v>-185670.58999999985</v>
      </c>
    </row>
    <row r="72" spans="1:6" ht="46.95" customHeight="1" x14ac:dyDescent="0.3">
      <c r="A72" s="36" t="s">
        <v>83</v>
      </c>
      <c r="B72" s="37" t="s">
        <v>31</v>
      </c>
      <c r="C72" s="112" t="s">
        <v>633</v>
      </c>
      <c r="D72" s="38">
        <v>2530700</v>
      </c>
      <c r="E72" s="38">
        <v>2668804.6800000002</v>
      </c>
      <c r="F72" s="39">
        <f t="shared" si="4"/>
        <v>-138104.68000000017</v>
      </c>
    </row>
    <row r="73" spans="1:6" ht="56.4" customHeight="1" x14ac:dyDescent="0.3">
      <c r="A73" s="40" t="s">
        <v>84</v>
      </c>
      <c r="B73" s="37" t="s">
        <v>31</v>
      </c>
      <c r="C73" s="112" t="s">
        <v>630</v>
      </c>
      <c r="D73" s="38">
        <v>2530700</v>
      </c>
      <c r="E73" s="38">
        <v>2668804.6800000002</v>
      </c>
      <c r="F73" s="39">
        <f t="shared" si="4"/>
        <v>-138104.68000000017</v>
      </c>
    </row>
    <row r="74" spans="1:6" ht="56.4" customHeight="1" x14ac:dyDescent="0.3">
      <c r="A74" s="40" t="s">
        <v>85</v>
      </c>
      <c r="B74" s="37" t="s">
        <v>31</v>
      </c>
      <c r="C74" s="112" t="s">
        <v>628</v>
      </c>
      <c r="D74" s="38">
        <v>46993</v>
      </c>
      <c r="E74" s="38">
        <v>46992.800000000003</v>
      </c>
      <c r="F74" s="39">
        <f t="shared" si="4"/>
        <v>0.19999999999708962</v>
      </c>
    </row>
    <row r="75" spans="1:6" ht="56.4" customHeight="1" x14ac:dyDescent="0.3">
      <c r="A75" s="36" t="s">
        <v>86</v>
      </c>
      <c r="B75" s="37" t="s">
        <v>31</v>
      </c>
      <c r="C75" s="112" t="s">
        <v>629</v>
      </c>
      <c r="D75" s="38">
        <v>46993</v>
      </c>
      <c r="E75" s="38">
        <v>46992.800000000003</v>
      </c>
      <c r="F75" s="39">
        <f t="shared" si="4"/>
        <v>0.19999999999708962</v>
      </c>
    </row>
    <row r="76" spans="1:6" ht="66.599999999999994" customHeight="1" x14ac:dyDescent="0.3">
      <c r="A76" s="40" t="s">
        <v>87</v>
      </c>
      <c r="B76" s="37" t="s">
        <v>31</v>
      </c>
      <c r="C76" s="112" t="s">
        <v>622</v>
      </c>
      <c r="D76" s="38">
        <v>218450</v>
      </c>
      <c r="E76" s="38">
        <v>218450.04</v>
      </c>
      <c r="F76" s="39">
        <f t="shared" si="4"/>
        <v>-4.0000000008149073E-2</v>
      </c>
    </row>
    <row r="77" spans="1:6" ht="58.2" customHeight="1" x14ac:dyDescent="0.3">
      <c r="A77" s="36" t="s">
        <v>88</v>
      </c>
      <c r="B77" s="37" t="s">
        <v>31</v>
      </c>
      <c r="C77" s="112" t="s">
        <v>623</v>
      </c>
      <c r="D77" s="38">
        <v>218450</v>
      </c>
      <c r="E77" s="38">
        <v>218450.04</v>
      </c>
      <c r="F77" s="39">
        <f t="shared" si="4"/>
        <v>-4.0000000008149073E-2</v>
      </c>
    </row>
    <row r="78" spans="1:6" ht="36" customHeight="1" x14ac:dyDescent="0.3">
      <c r="A78" s="36" t="s">
        <v>89</v>
      </c>
      <c r="B78" s="37" t="s">
        <v>31</v>
      </c>
      <c r="C78" s="112" t="s">
        <v>624</v>
      </c>
      <c r="D78" s="38">
        <v>46021</v>
      </c>
      <c r="E78" s="38">
        <v>93587.07</v>
      </c>
      <c r="F78" s="39">
        <f t="shared" si="4"/>
        <v>-47566.070000000007</v>
      </c>
    </row>
    <row r="79" spans="1:6" ht="28.2" customHeight="1" x14ac:dyDescent="0.3">
      <c r="A79" s="36" t="s">
        <v>90</v>
      </c>
      <c r="B79" s="37" t="s">
        <v>31</v>
      </c>
      <c r="C79" s="112" t="s">
        <v>625</v>
      </c>
      <c r="D79" s="38">
        <v>46021</v>
      </c>
      <c r="E79" s="38">
        <v>93587.07</v>
      </c>
      <c r="F79" s="39">
        <f t="shared" si="4"/>
        <v>-47566.070000000007</v>
      </c>
    </row>
    <row r="80" spans="1:6" ht="33.6" customHeight="1" x14ac:dyDescent="0.3">
      <c r="A80" s="36" t="s">
        <v>91</v>
      </c>
      <c r="B80" s="37" t="s">
        <v>31</v>
      </c>
      <c r="C80" s="112" t="s">
        <v>626</v>
      </c>
      <c r="D80" s="38">
        <v>25000</v>
      </c>
      <c r="E80" s="38">
        <v>25000</v>
      </c>
      <c r="F80" s="39" t="str">
        <f t="shared" si="3"/>
        <v>-</v>
      </c>
    </row>
    <row r="81" spans="1:6" ht="33" customHeight="1" x14ac:dyDescent="0.3">
      <c r="A81" s="36" t="s">
        <v>92</v>
      </c>
      <c r="B81" s="37" t="s">
        <v>31</v>
      </c>
      <c r="C81" s="112" t="s">
        <v>627</v>
      </c>
      <c r="D81" s="38">
        <v>25000</v>
      </c>
      <c r="E81" s="38">
        <v>25000</v>
      </c>
      <c r="F81" s="39" t="str">
        <f t="shared" si="3"/>
        <v>-</v>
      </c>
    </row>
    <row r="82" spans="1:6" ht="65.7" customHeight="1" x14ac:dyDescent="0.3">
      <c r="A82" s="40" t="s">
        <v>93</v>
      </c>
      <c r="B82" s="37" t="s">
        <v>31</v>
      </c>
      <c r="C82" s="112" t="s">
        <v>621</v>
      </c>
      <c r="D82" s="38">
        <v>25000</v>
      </c>
      <c r="E82" s="38">
        <v>25000</v>
      </c>
      <c r="F82" s="39" t="str">
        <f t="shared" si="3"/>
        <v>-</v>
      </c>
    </row>
    <row r="83" spans="1:6" ht="18.75" customHeight="1" x14ac:dyDescent="0.3">
      <c r="A83" s="36" t="s">
        <v>94</v>
      </c>
      <c r="B83" s="37" t="s">
        <v>31</v>
      </c>
      <c r="C83" s="112" t="s">
        <v>618</v>
      </c>
      <c r="D83" s="38">
        <v>10000</v>
      </c>
      <c r="E83" s="38">
        <v>2745.09</v>
      </c>
      <c r="F83" s="39">
        <f t="shared" si="3"/>
        <v>7254.91</v>
      </c>
    </row>
    <row r="84" spans="1:6" ht="37.65" customHeight="1" x14ac:dyDescent="0.3">
      <c r="A84" s="36" t="s">
        <v>95</v>
      </c>
      <c r="B84" s="37" t="s">
        <v>31</v>
      </c>
      <c r="C84" s="112" t="s">
        <v>619</v>
      </c>
      <c r="D84" s="38">
        <v>10000</v>
      </c>
      <c r="E84" s="38">
        <v>2745.09</v>
      </c>
      <c r="F84" s="39">
        <f t="shared" si="3"/>
        <v>7254.91</v>
      </c>
    </row>
    <row r="85" spans="1:6" ht="37.65" customHeight="1" x14ac:dyDescent="0.3">
      <c r="A85" s="36" t="s">
        <v>96</v>
      </c>
      <c r="B85" s="37" t="s">
        <v>31</v>
      </c>
      <c r="C85" s="112" t="s">
        <v>620</v>
      </c>
      <c r="D85" s="38">
        <v>10000</v>
      </c>
      <c r="E85" s="38">
        <v>2745.09</v>
      </c>
      <c r="F85" s="39">
        <f t="shared" ref="F85:F121" si="5">IF(OR(D85="-",IF(E85="-",0,E85)&gt;=IF(D85="-",0,D85)),"-",IF(D85="-",0,D85)-IF(E85="-",0,E85))</f>
        <v>7254.91</v>
      </c>
    </row>
    <row r="86" spans="1:6" ht="64.8" customHeight="1" x14ac:dyDescent="0.3">
      <c r="A86" s="40" t="s">
        <v>97</v>
      </c>
      <c r="B86" s="37" t="s">
        <v>31</v>
      </c>
      <c r="C86" s="112" t="s">
        <v>615</v>
      </c>
      <c r="D86" s="38">
        <v>816400</v>
      </c>
      <c r="E86" s="38">
        <v>1074865.4809999999</v>
      </c>
      <c r="F86" s="39">
        <f t="shared" ref="F86:F92" si="6">D86-E86</f>
        <v>-258465.48099999991</v>
      </c>
    </row>
    <row r="87" spans="1:6" ht="75.150000000000006" customHeight="1" x14ac:dyDescent="0.3">
      <c r="A87" s="40" t="s">
        <v>98</v>
      </c>
      <c r="B87" s="37" t="s">
        <v>31</v>
      </c>
      <c r="C87" s="112" t="s">
        <v>616</v>
      </c>
      <c r="D87" s="38">
        <v>816400</v>
      </c>
      <c r="E87" s="38">
        <v>1074865.48</v>
      </c>
      <c r="F87" s="39">
        <f t="shared" si="6"/>
        <v>-258465.47999999998</v>
      </c>
    </row>
    <row r="88" spans="1:6" ht="75.150000000000006" customHeight="1" x14ac:dyDescent="0.3">
      <c r="A88" s="40" t="s">
        <v>99</v>
      </c>
      <c r="B88" s="37" t="s">
        <v>31</v>
      </c>
      <c r="C88" s="112" t="s">
        <v>617</v>
      </c>
      <c r="D88" s="38">
        <v>816400</v>
      </c>
      <c r="E88" s="38">
        <v>1074865.48</v>
      </c>
      <c r="F88" s="39">
        <f t="shared" si="6"/>
        <v>-258465.47999999998</v>
      </c>
    </row>
    <row r="89" spans="1:6" ht="28.2" customHeight="1" x14ac:dyDescent="0.3">
      <c r="A89" s="36" t="s">
        <v>100</v>
      </c>
      <c r="B89" s="37" t="s">
        <v>31</v>
      </c>
      <c r="C89" s="112" t="s">
        <v>608</v>
      </c>
      <c r="D89" s="38">
        <v>1000000</v>
      </c>
      <c r="E89" s="38">
        <f>E90+E93</f>
        <v>1141030.3700000001</v>
      </c>
      <c r="F89" s="39">
        <f t="shared" si="6"/>
        <v>-141030.37000000011</v>
      </c>
    </row>
    <row r="90" spans="1:6" ht="14.4" x14ac:dyDescent="0.3">
      <c r="A90" s="36" t="s">
        <v>101</v>
      </c>
      <c r="B90" s="37" t="s">
        <v>31</v>
      </c>
      <c r="C90" s="112" t="s">
        <v>609</v>
      </c>
      <c r="D90" s="38">
        <v>1000000</v>
      </c>
      <c r="E90" s="38">
        <v>1141019.33</v>
      </c>
      <c r="F90" s="110">
        <f t="shared" si="6"/>
        <v>-141019.33000000007</v>
      </c>
    </row>
    <row r="91" spans="1:6" ht="14.4" x14ac:dyDescent="0.3">
      <c r="A91" s="36" t="s">
        <v>102</v>
      </c>
      <c r="B91" s="37" t="s">
        <v>31</v>
      </c>
      <c r="C91" s="112" t="s">
        <v>610</v>
      </c>
      <c r="D91" s="38">
        <v>1000000</v>
      </c>
      <c r="E91" s="38">
        <v>1141019.33</v>
      </c>
      <c r="F91" s="110">
        <f t="shared" si="6"/>
        <v>-141019.33000000007</v>
      </c>
    </row>
    <row r="92" spans="1:6" ht="27.6" customHeight="1" x14ac:dyDescent="0.3">
      <c r="A92" s="36" t="s">
        <v>103</v>
      </c>
      <c r="B92" s="37" t="s">
        <v>31</v>
      </c>
      <c r="C92" s="112" t="s">
        <v>611</v>
      </c>
      <c r="D92" s="38">
        <v>1000000</v>
      </c>
      <c r="E92" s="38">
        <v>1141019.33</v>
      </c>
      <c r="F92" s="39">
        <f t="shared" si="6"/>
        <v>-141019.33000000007</v>
      </c>
    </row>
    <row r="93" spans="1:6" ht="24.6" customHeight="1" x14ac:dyDescent="0.3">
      <c r="A93" s="120" t="s">
        <v>557</v>
      </c>
      <c r="B93" s="37"/>
      <c r="C93" s="112" t="s">
        <v>612</v>
      </c>
      <c r="D93" s="111" t="s">
        <v>39</v>
      </c>
      <c r="E93" s="38">
        <v>11.04</v>
      </c>
      <c r="F93" s="110">
        <v>-11.04</v>
      </c>
    </row>
    <row r="94" spans="1:6" ht="24.6" customHeight="1" x14ac:dyDescent="0.3">
      <c r="A94" s="120" t="s">
        <v>556</v>
      </c>
      <c r="B94" s="37"/>
      <c r="C94" s="112" t="s">
        <v>613</v>
      </c>
      <c r="D94" s="111" t="s">
        <v>39</v>
      </c>
      <c r="E94" s="38">
        <v>11.04</v>
      </c>
      <c r="F94" s="110">
        <v>-11.04</v>
      </c>
    </row>
    <row r="95" spans="1:6" ht="24.6" customHeight="1" x14ac:dyDescent="0.3">
      <c r="A95" s="120" t="s">
        <v>555</v>
      </c>
      <c r="B95" s="37"/>
      <c r="C95" s="112" t="s">
        <v>614</v>
      </c>
      <c r="D95" s="111" t="s">
        <v>39</v>
      </c>
      <c r="E95" s="38">
        <v>11.04</v>
      </c>
      <c r="F95" s="110">
        <v>-11.04</v>
      </c>
    </row>
    <row r="96" spans="1:6" ht="27.6" customHeight="1" x14ac:dyDescent="0.3">
      <c r="A96" s="36" t="s">
        <v>104</v>
      </c>
      <c r="B96" s="37" t="s">
        <v>31</v>
      </c>
      <c r="C96" s="112" t="s">
        <v>605</v>
      </c>
      <c r="D96" s="38">
        <v>1632110</v>
      </c>
      <c r="E96" s="38">
        <v>2302251.04</v>
      </c>
      <c r="F96" s="39">
        <f>D96-E96</f>
        <v>-670141.04</v>
      </c>
    </row>
    <row r="97" spans="1:6" ht="27" customHeight="1" x14ac:dyDescent="0.3">
      <c r="A97" s="36" t="s">
        <v>105</v>
      </c>
      <c r="B97" s="37" t="s">
        <v>31</v>
      </c>
      <c r="C97" s="112" t="s">
        <v>606</v>
      </c>
      <c r="D97" s="38">
        <v>1632110</v>
      </c>
      <c r="E97" s="38">
        <v>2302251.04</v>
      </c>
      <c r="F97" s="39">
        <f>D97-E97</f>
        <v>-670141.04</v>
      </c>
    </row>
    <row r="98" spans="1:6" ht="28.2" customHeight="1" x14ac:dyDescent="0.3">
      <c r="A98" s="36" t="s">
        <v>106</v>
      </c>
      <c r="B98" s="37" t="s">
        <v>31</v>
      </c>
      <c r="C98" s="112" t="s">
        <v>607</v>
      </c>
      <c r="D98" s="38">
        <v>1632110</v>
      </c>
      <c r="E98" s="38">
        <v>2302251.04</v>
      </c>
      <c r="F98" s="39">
        <f>D98-E98</f>
        <v>-670141.04</v>
      </c>
    </row>
    <row r="99" spans="1:6" ht="37.65" customHeight="1" x14ac:dyDescent="0.3">
      <c r="A99" s="36" t="s">
        <v>107</v>
      </c>
      <c r="B99" s="37" t="s">
        <v>31</v>
      </c>
      <c r="C99" s="112" t="s">
        <v>604</v>
      </c>
      <c r="D99" s="38">
        <v>1632110</v>
      </c>
      <c r="E99" s="38">
        <v>2302251.04</v>
      </c>
      <c r="F99" s="39">
        <f>D99-E99</f>
        <v>-670141.04</v>
      </c>
    </row>
    <row r="100" spans="1:6" ht="14.4" x14ac:dyDescent="0.3">
      <c r="A100" s="36" t="s">
        <v>108</v>
      </c>
      <c r="B100" s="37" t="s">
        <v>31</v>
      </c>
      <c r="C100" s="112" t="s">
        <v>603</v>
      </c>
      <c r="D100" s="38">
        <v>175932</v>
      </c>
      <c r="E100" s="38">
        <v>172032.96</v>
      </c>
      <c r="F100" s="39">
        <f t="shared" si="5"/>
        <v>3899.0400000000081</v>
      </c>
    </row>
    <row r="101" spans="1:6" ht="34.799999999999997" customHeight="1" x14ac:dyDescent="0.3">
      <c r="A101" s="36" t="s">
        <v>109</v>
      </c>
      <c r="B101" s="37" t="s">
        <v>31</v>
      </c>
      <c r="C101" s="112" t="s">
        <v>579</v>
      </c>
      <c r="D101" s="38">
        <v>46900</v>
      </c>
      <c r="E101" s="38">
        <v>43000</v>
      </c>
      <c r="F101" s="110">
        <f>D101-E101</f>
        <v>3900</v>
      </c>
    </row>
    <row r="102" spans="1:6" ht="48" customHeight="1" x14ac:dyDescent="0.3">
      <c r="A102" s="36" t="s">
        <v>110</v>
      </c>
      <c r="B102" s="37" t="s">
        <v>31</v>
      </c>
      <c r="C102" s="112" t="s">
        <v>580</v>
      </c>
      <c r="D102" s="38">
        <v>46900</v>
      </c>
      <c r="E102" s="38">
        <v>43000</v>
      </c>
      <c r="F102" s="110">
        <f>D102-E102</f>
        <v>3900</v>
      </c>
    </row>
    <row r="103" spans="1:6" ht="85.8" customHeight="1" x14ac:dyDescent="0.3">
      <c r="A103" s="40" t="s">
        <v>111</v>
      </c>
      <c r="B103" s="37" t="s">
        <v>31</v>
      </c>
      <c r="C103" s="112" t="s">
        <v>581</v>
      </c>
      <c r="D103" s="38">
        <v>94283</v>
      </c>
      <c r="E103" s="38">
        <v>94283.96</v>
      </c>
      <c r="F103" s="39">
        <f>D103-E103</f>
        <v>-0.96000000000640284</v>
      </c>
    </row>
    <row r="104" spans="1:6" ht="45" customHeight="1" x14ac:dyDescent="0.3">
      <c r="A104" s="36" t="s">
        <v>112</v>
      </c>
      <c r="B104" s="37" t="s">
        <v>31</v>
      </c>
      <c r="C104" s="112" t="s">
        <v>582</v>
      </c>
      <c r="D104" s="38">
        <v>94283</v>
      </c>
      <c r="E104" s="38">
        <v>94283.96</v>
      </c>
      <c r="F104" s="39">
        <f>D104-E104</f>
        <v>-0.96000000000640284</v>
      </c>
    </row>
    <row r="105" spans="1:6" ht="56.4" customHeight="1" x14ac:dyDescent="0.3">
      <c r="A105" s="36" t="s">
        <v>113</v>
      </c>
      <c r="B105" s="37" t="s">
        <v>31</v>
      </c>
      <c r="C105" s="112" t="s">
        <v>583</v>
      </c>
      <c r="D105" s="38">
        <v>94283</v>
      </c>
      <c r="E105" s="38">
        <v>94283.96</v>
      </c>
      <c r="F105" s="39">
        <f>D105-E105</f>
        <v>-0.96000000000640284</v>
      </c>
    </row>
    <row r="106" spans="1:6" ht="18.75" customHeight="1" x14ac:dyDescent="0.3">
      <c r="A106" s="36" t="s">
        <v>114</v>
      </c>
      <c r="B106" s="37" t="s">
        <v>31</v>
      </c>
      <c r="C106" s="112" t="s">
        <v>584</v>
      </c>
      <c r="D106" s="38">
        <v>34749</v>
      </c>
      <c r="E106" s="38">
        <v>34749</v>
      </c>
      <c r="F106" s="39" t="str">
        <f t="shared" si="5"/>
        <v>-</v>
      </c>
    </row>
    <row r="107" spans="1:6" ht="65.7" customHeight="1" x14ac:dyDescent="0.3">
      <c r="A107" s="40" t="s">
        <v>115</v>
      </c>
      <c r="B107" s="37" t="s">
        <v>31</v>
      </c>
      <c r="C107" s="112" t="s">
        <v>598</v>
      </c>
      <c r="D107" s="38">
        <v>34749</v>
      </c>
      <c r="E107" s="38">
        <v>34749</v>
      </c>
      <c r="F107" s="39" t="str">
        <f t="shared" si="5"/>
        <v>-</v>
      </c>
    </row>
    <row r="108" spans="1:6" ht="46.95" customHeight="1" x14ac:dyDescent="0.3">
      <c r="A108" s="36" t="s">
        <v>116</v>
      </c>
      <c r="B108" s="37" t="s">
        <v>31</v>
      </c>
      <c r="C108" s="112" t="s">
        <v>599</v>
      </c>
      <c r="D108" s="38">
        <v>34749</v>
      </c>
      <c r="E108" s="38">
        <v>34749</v>
      </c>
      <c r="F108" s="39" t="str">
        <f t="shared" si="5"/>
        <v>-</v>
      </c>
    </row>
    <row r="109" spans="1:6" s="119" customFormat="1" ht="14.4" x14ac:dyDescent="0.3">
      <c r="A109" s="114" t="s">
        <v>117</v>
      </c>
      <c r="B109" s="115" t="s">
        <v>31</v>
      </c>
      <c r="C109" s="116" t="s">
        <v>600</v>
      </c>
      <c r="D109" s="117" t="s">
        <v>39</v>
      </c>
      <c r="E109" s="117">
        <f>E110+E112</f>
        <v>119493.46</v>
      </c>
      <c r="F109" s="118">
        <f>F110+F112</f>
        <v>-119493.46</v>
      </c>
    </row>
    <row r="110" spans="1:6" s="119" customFormat="1" ht="14.4" x14ac:dyDescent="0.3">
      <c r="A110" s="114" t="s">
        <v>118</v>
      </c>
      <c r="B110" s="115" t="s">
        <v>31</v>
      </c>
      <c r="C110" s="116" t="s">
        <v>601</v>
      </c>
      <c r="D110" s="117" t="s">
        <v>39</v>
      </c>
      <c r="E110" s="117">
        <v>-506.54</v>
      </c>
      <c r="F110" s="118">
        <v>506.54</v>
      </c>
    </row>
    <row r="111" spans="1:6" s="119" customFormat="1" ht="26.4" customHeight="1" x14ac:dyDescent="0.3">
      <c r="A111" s="114" t="s">
        <v>119</v>
      </c>
      <c r="B111" s="115" t="s">
        <v>31</v>
      </c>
      <c r="C111" s="116" t="s">
        <v>602</v>
      </c>
      <c r="D111" s="117" t="s">
        <v>39</v>
      </c>
      <c r="E111" s="117">
        <v>-506.54</v>
      </c>
      <c r="F111" s="118">
        <v>506.54</v>
      </c>
    </row>
    <row r="112" spans="1:6" s="119" customFormat="1" ht="38.4" customHeight="1" x14ac:dyDescent="0.3">
      <c r="A112" s="114" t="s">
        <v>567</v>
      </c>
      <c r="B112" s="115" t="s">
        <v>31</v>
      </c>
      <c r="C112" s="123" t="s">
        <v>568</v>
      </c>
      <c r="D112" s="117" t="s">
        <v>39</v>
      </c>
      <c r="E112" s="117">
        <v>120000</v>
      </c>
      <c r="F112" s="118">
        <v>-120000</v>
      </c>
    </row>
    <row r="113" spans="1:6" s="119" customFormat="1" ht="26.4" customHeight="1" x14ac:dyDescent="0.3">
      <c r="A113" s="114" t="s">
        <v>566</v>
      </c>
      <c r="B113" s="115" t="s">
        <v>31</v>
      </c>
      <c r="C113" s="116" t="s">
        <v>565</v>
      </c>
      <c r="D113" s="117" t="s">
        <v>39</v>
      </c>
      <c r="E113" s="117">
        <v>120000</v>
      </c>
      <c r="F113" s="118">
        <v>-120000</v>
      </c>
    </row>
    <row r="114" spans="1:6" ht="14.4" x14ac:dyDescent="0.3">
      <c r="A114" s="36" t="s">
        <v>120</v>
      </c>
      <c r="B114" s="37" t="s">
        <v>31</v>
      </c>
      <c r="C114" s="112" t="s">
        <v>591</v>
      </c>
      <c r="D114" s="38">
        <f>D115</f>
        <v>84461400</v>
      </c>
      <c r="E114" s="38">
        <f>E115</f>
        <v>88719053.75999999</v>
      </c>
      <c r="F114" s="110">
        <f>D114-E114</f>
        <v>-4257653.7599999905</v>
      </c>
    </row>
    <row r="115" spans="1:6" ht="28.2" customHeight="1" x14ac:dyDescent="0.3">
      <c r="A115" s="36" t="s">
        <v>121</v>
      </c>
      <c r="B115" s="37" t="s">
        <v>31</v>
      </c>
      <c r="C115" s="112" t="s">
        <v>592</v>
      </c>
      <c r="D115" s="38">
        <f>D116+D121+D124</f>
        <v>84461400</v>
      </c>
      <c r="E115" s="38">
        <f>E116+E121+E124</f>
        <v>88719053.75999999</v>
      </c>
      <c r="F115" s="39">
        <f>D115-E115</f>
        <v>-4257653.7599999905</v>
      </c>
    </row>
    <row r="116" spans="1:6" ht="18.75" customHeight="1" x14ac:dyDescent="0.3">
      <c r="A116" s="36" t="s">
        <v>122</v>
      </c>
      <c r="B116" s="37" t="s">
        <v>31</v>
      </c>
      <c r="C116" s="112" t="s">
        <v>593</v>
      </c>
      <c r="D116" s="38">
        <f>D117+D119</f>
        <v>26010000</v>
      </c>
      <c r="E116" s="38">
        <f>E118+E119</f>
        <v>26010000</v>
      </c>
      <c r="F116" s="110" t="s">
        <v>39</v>
      </c>
    </row>
    <row r="117" spans="1:6" ht="14.4" x14ac:dyDescent="0.3">
      <c r="A117" s="36" t="s">
        <v>123</v>
      </c>
      <c r="B117" s="37" t="s">
        <v>31</v>
      </c>
      <c r="C117" s="112" t="s">
        <v>594</v>
      </c>
      <c r="D117" s="38">
        <v>23494900</v>
      </c>
      <c r="E117" s="38">
        <v>23494900</v>
      </c>
      <c r="F117" s="110" t="s">
        <v>39</v>
      </c>
    </row>
    <row r="118" spans="1:6" ht="36" customHeight="1" x14ac:dyDescent="0.3">
      <c r="A118" s="36" t="s">
        <v>124</v>
      </c>
      <c r="B118" s="37" t="s">
        <v>31</v>
      </c>
      <c r="C118" s="112" t="s">
        <v>595</v>
      </c>
      <c r="D118" s="38">
        <v>23494900</v>
      </c>
      <c r="E118" s="38">
        <v>23494900</v>
      </c>
      <c r="F118" s="110" t="s">
        <v>39</v>
      </c>
    </row>
    <row r="119" spans="1:6" ht="25.8" customHeight="1" x14ac:dyDescent="0.3">
      <c r="A119" s="36" t="s">
        <v>125</v>
      </c>
      <c r="B119" s="37" t="s">
        <v>31</v>
      </c>
      <c r="C119" s="112" t="s">
        <v>596</v>
      </c>
      <c r="D119" s="38">
        <v>2515100</v>
      </c>
      <c r="E119" s="38">
        <v>2515100</v>
      </c>
      <c r="F119" s="110" t="s">
        <v>39</v>
      </c>
    </row>
    <row r="120" spans="1:6" ht="24" customHeight="1" x14ac:dyDescent="0.3">
      <c r="A120" s="36" t="s">
        <v>126</v>
      </c>
      <c r="B120" s="37" t="s">
        <v>31</v>
      </c>
      <c r="C120" s="112" t="s">
        <v>597</v>
      </c>
      <c r="D120" s="38">
        <v>2515100</v>
      </c>
      <c r="E120" s="38">
        <v>2515100</v>
      </c>
      <c r="F120" s="110" t="s">
        <v>39</v>
      </c>
    </row>
    <row r="121" spans="1:6" ht="25.2" customHeight="1" x14ac:dyDescent="0.3">
      <c r="A121" s="36" t="s">
        <v>127</v>
      </c>
      <c r="B121" s="37" t="s">
        <v>31</v>
      </c>
      <c r="C121" s="112" t="s">
        <v>590</v>
      </c>
      <c r="D121" s="38">
        <v>200</v>
      </c>
      <c r="E121" s="38">
        <v>200</v>
      </c>
      <c r="F121" s="39" t="str">
        <f t="shared" si="5"/>
        <v>-</v>
      </c>
    </row>
    <row r="122" spans="1:6" ht="28.2" customHeight="1" x14ac:dyDescent="0.3">
      <c r="A122" s="36" t="s">
        <v>128</v>
      </c>
      <c r="B122" s="37" t="s">
        <v>31</v>
      </c>
      <c r="C122" s="112" t="s">
        <v>589</v>
      </c>
      <c r="D122" s="38">
        <v>200</v>
      </c>
      <c r="E122" s="38">
        <v>200</v>
      </c>
      <c r="F122" s="39" t="str">
        <f t="shared" ref="F122:F123" si="7">IF(OR(D122="-",IF(E122="-",0,E122)&gt;=IF(D122="-",0,D122)),"-",IF(D122="-",0,D122)-IF(E122="-",0,E122))</f>
        <v>-</v>
      </c>
    </row>
    <row r="123" spans="1:6" ht="28.2" customHeight="1" x14ac:dyDescent="0.3">
      <c r="A123" s="36" t="s">
        <v>129</v>
      </c>
      <c r="B123" s="37" t="s">
        <v>31</v>
      </c>
      <c r="C123" s="112" t="s">
        <v>588</v>
      </c>
      <c r="D123" s="38">
        <v>200</v>
      </c>
      <c r="E123" s="38">
        <v>200</v>
      </c>
      <c r="F123" s="39" t="str">
        <f t="shared" si="7"/>
        <v>-</v>
      </c>
    </row>
    <row r="124" spans="1:6" ht="14.4" x14ac:dyDescent="0.3">
      <c r="A124" s="36" t="s">
        <v>130</v>
      </c>
      <c r="B124" s="37" t="s">
        <v>31</v>
      </c>
      <c r="C124" s="112" t="s">
        <v>587</v>
      </c>
      <c r="D124" s="38">
        <v>58451200</v>
      </c>
      <c r="E124" s="38">
        <v>62708853.759999998</v>
      </c>
      <c r="F124" s="110">
        <f>D124-E124</f>
        <v>-4257653.7599999979</v>
      </c>
    </row>
    <row r="125" spans="1:6" ht="18.75" customHeight="1" x14ac:dyDescent="0.3">
      <c r="A125" s="36" t="s">
        <v>131</v>
      </c>
      <c r="B125" s="37" t="s">
        <v>31</v>
      </c>
      <c r="C125" s="112" t="s">
        <v>586</v>
      </c>
      <c r="D125" s="38">
        <v>58451200</v>
      </c>
      <c r="E125" s="38">
        <v>62708853.759999998</v>
      </c>
      <c r="F125" s="110">
        <f>D125-E125</f>
        <v>-4257653.7599999979</v>
      </c>
    </row>
    <row r="126" spans="1:6" ht="27" customHeight="1" x14ac:dyDescent="0.3">
      <c r="A126" s="36" t="s">
        <v>132</v>
      </c>
      <c r="B126" s="37" t="s">
        <v>31</v>
      </c>
      <c r="C126" s="112" t="s">
        <v>585</v>
      </c>
      <c r="D126" s="38">
        <v>58451200</v>
      </c>
      <c r="E126" s="38">
        <v>62708853.759999998</v>
      </c>
      <c r="F126" s="110">
        <f>D126-E126</f>
        <v>-4257653.7599999979</v>
      </c>
    </row>
    <row r="127" spans="1:6" ht="12.75" customHeight="1" x14ac:dyDescent="0.3">
      <c r="A127" s="41"/>
      <c r="B127" s="42"/>
      <c r="C127" s="42"/>
      <c r="D127" s="43"/>
      <c r="E127" s="43"/>
      <c r="F127" s="4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"/>
  <sheetViews>
    <sheetView showGridLines="0" tabSelected="1" topLeftCell="PV191" workbookViewId="0">
      <selection activeCell="QR212" sqref="QR212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31" t="s">
        <v>133</v>
      </c>
      <c r="B2" s="131"/>
      <c r="C2" s="131"/>
      <c r="D2" s="131"/>
      <c r="E2" s="18"/>
      <c r="F2" s="14" t="s">
        <v>134</v>
      </c>
    </row>
    <row r="3" spans="1:6" ht="13.5" customHeight="1" x14ac:dyDescent="0.3">
      <c r="A3" s="44"/>
      <c r="B3" s="44"/>
      <c r="C3" s="45"/>
      <c r="D3" s="46"/>
      <c r="E3" s="46"/>
      <c r="F3" s="46"/>
    </row>
    <row r="4" spans="1:6" ht="10.199999999999999" customHeight="1" x14ac:dyDescent="0.3">
      <c r="A4" s="146" t="s">
        <v>21</v>
      </c>
      <c r="B4" s="132" t="s">
        <v>22</v>
      </c>
      <c r="C4" s="144" t="s">
        <v>135</v>
      </c>
      <c r="D4" s="128" t="s">
        <v>24</v>
      </c>
      <c r="E4" s="149" t="s">
        <v>25</v>
      </c>
      <c r="F4" s="125" t="s">
        <v>26</v>
      </c>
    </row>
    <row r="5" spans="1:6" ht="5.4" customHeight="1" x14ac:dyDescent="0.3">
      <c r="A5" s="147"/>
      <c r="B5" s="133"/>
      <c r="C5" s="145"/>
      <c r="D5" s="129"/>
      <c r="E5" s="150"/>
      <c r="F5" s="126"/>
    </row>
    <row r="6" spans="1:6" ht="9.6" customHeight="1" x14ac:dyDescent="0.3">
      <c r="A6" s="147"/>
      <c r="B6" s="133"/>
      <c r="C6" s="145"/>
      <c r="D6" s="129"/>
      <c r="E6" s="150"/>
      <c r="F6" s="126"/>
    </row>
    <row r="7" spans="1:6" ht="6" customHeight="1" x14ac:dyDescent="0.3">
      <c r="A7" s="147"/>
      <c r="B7" s="133"/>
      <c r="C7" s="145"/>
      <c r="D7" s="129"/>
      <c r="E7" s="150"/>
      <c r="F7" s="126"/>
    </row>
    <row r="8" spans="1:6" ht="6.6" customHeight="1" x14ac:dyDescent="0.3">
      <c r="A8" s="147"/>
      <c r="B8" s="133"/>
      <c r="C8" s="145"/>
      <c r="D8" s="129"/>
      <c r="E8" s="150"/>
      <c r="F8" s="126"/>
    </row>
    <row r="9" spans="1:6" ht="10.95" customHeight="1" x14ac:dyDescent="0.3">
      <c r="A9" s="147"/>
      <c r="B9" s="133"/>
      <c r="C9" s="145"/>
      <c r="D9" s="129"/>
      <c r="E9" s="150"/>
      <c r="F9" s="126"/>
    </row>
    <row r="10" spans="1:6" ht="4.2" hidden="1" customHeight="1" x14ac:dyDescent="0.3">
      <c r="A10" s="147"/>
      <c r="B10" s="133"/>
      <c r="C10" s="47"/>
      <c r="D10" s="129"/>
      <c r="E10" s="48"/>
      <c r="F10" s="49"/>
    </row>
    <row r="11" spans="1:6" ht="13.2" hidden="1" customHeight="1" x14ac:dyDescent="0.3">
      <c r="A11" s="148"/>
      <c r="B11" s="134"/>
      <c r="C11" s="50"/>
      <c r="D11" s="130"/>
      <c r="E11" s="51"/>
      <c r="F11" s="52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27</v>
      </c>
      <c r="E12" s="53" t="s">
        <v>28</v>
      </c>
      <c r="F12" s="25" t="s">
        <v>29</v>
      </c>
    </row>
    <row r="13" spans="1:6" ht="14.4" x14ac:dyDescent="0.3">
      <c r="A13" s="54" t="s">
        <v>136</v>
      </c>
      <c r="B13" s="55" t="s">
        <v>137</v>
      </c>
      <c r="C13" s="56" t="s">
        <v>138</v>
      </c>
      <c r="D13" s="57">
        <v>233288292.47</v>
      </c>
      <c r="E13" s="58">
        <v>228015056.56999999</v>
      </c>
      <c r="F13" s="59">
        <f>D13-E13</f>
        <v>5273235.900000006</v>
      </c>
    </row>
    <row r="14" spans="1:6" ht="14.4" x14ac:dyDescent="0.3">
      <c r="A14" s="60" t="s">
        <v>33</v>
      </c>
      <c r="B14" s="61"/>
      <c r="C14" s="62"/>
      <c r="D14" s="63"/>
      <c r="E14" s="64"/>
      <c r="F14" s="65"/>
    </row>
    <row r="15" spans="1:6" ht="30.6" customHeight="1" x14ac:dyDescent="0.3">
      <c r="A15" s="54" t="s">
        <v>139</v>
      </c>
      <c r="B15" s="55" t="s">
        <v>137</v>
      </c>
      <c r="C15" s="56" t="s">
        <v>140</v>
      </c>
      <c r="D15" s="57">
        <v>233288292.47</v>
      </c>
      <c r="E15" s="58">
        <v>228015056.56999999</v>
      </c>
      <c r="F15" s="59">
        <f>D15-E15</f>
        <v>5273235.900000006</v>
      </c>
    </row>
    <row r="16" spans="1:6" ht="16.2" customHeight="1" x14ac:dyDescent="0.3">
      <c r="A16" s="66" t="s">
        <v>141</v>
      </c>
      <c r="B16" s="67" t="s">
        <v>137</v>
      </c>
      <c r="C16" s="68" t="s">
        <v>142</v>
      </c>
      <c r="D16" s="69">
        <v>40845404.469999999</v>
      </c>
      <c r="E16" s="70">
        <v>39716674.939999998</v>
      </c>
      <c r="F16" s="71">
        <f t="shared" ref="F16:F76" si="0">IF(OR(D16="-",IF(E16="-",0,E16)&gt;=IF(D16="-",0,D16)),"-",IF(D16="-",0,D16)-IF(E16="-",0,E16))</f>
        <v>1128729.5300000012</v>
      </c>
    </row>
    <row r="17" spans="1:6" ht="35.4" customHeight="1" x14ac:dyDescent="0.3">
      <c r="A17" s="66" t="s">
        <v>143</v>
      </c>
      <c r="B17" s="67" t="s">
        <v>137</v>
      </c>
      <c r="C17" s="68" t="s">
        <v>144</v>
      </c>
      <c r="D17" s="69">
        <v>12500</v>
      </c>
      <c r="E17" s="70">
        <v>5200</v>
      </c>
      <c r="F17" s="71">
        <f t="shared" si="0"/>
        <v>7300</v>
      </c>
    </row>
    <row r="18" spans="1:6" ht="18.75" customHeight="1" x14ac:dyDescent="0.3">
      <c r="A18" s="66" t="s">
        <v>145</v>
      </c>
      <c r="B18" s="67" t="s">
        <v>137</v>
      </c>
      <c r="C18" s="68" t="s">
        <v>146</v>
      </c>
      <c r="D18" s="69">
        <v>12500</v>
      </c>
      <c r="E18" s="70">
        <v>5200</v>
      </c>
      <c r="F18" s="71">
        <f t="shared" si="0"/>
        <v>7300</v>
      </c>
    </row>
    <row r="19" spans="1:6" ht="56.4" customHeight="1" x14ac:dyDescent="0.3">
      <c r="A19" s="107" t="s">
        <v>147</v>
      </c>
      <c r="B19" s="67" t="s">
        <v>137</v>
      </c>
      <c r="C19" s="68" t="s">
        <v>148</v>
      </c>
      <c r="D19" s="69">
        <v>12500</v>
      </c>
      <c r="E19" s="70">
        <v>5200</v>
      </c>
      <c r="F19" s="71">
        <f t="shared" si="0"/>
        <v>7300</v>
      </c>
    </row>
    <row r="20" spans="1:6" ht="23.4" customHeight="1" x14ac:dyDescent="0.3">
      <c r="A20" s="66" t="s">
        <v>149</v>
      </c>
      <c r="B20" s="67" t="s">
        <v>137</v>
      </c>
      <c r="C20" s="68" t="s">
        <v>150</v>
      </c>
      <c r="D20" s="69">
        <v>12500</v>
      </c>
      <c r="E20" s="70">
        <v>5200</v>
      </c>
      <c r="F20" s="71">
        <f t="shared" si="0"/>
        <v>7300</v>
      </c>
    </row>
    <row r="21" spans="1:6" ht="25.2" customHeight="1" x14ac:dyDescent="0.3">
      <c r="A21" s="66" t="s">
        <v>151</v>
      </c>
      <c r="B21" s="67" t="s">
        <v>137</v>
      </c>
      <c r="C21" s="68" t="s">
        <v>152</v>
      </c>
      <c r="D21" s="69">
        <v>12500</v>
      </c>
      <c r="E21" s="70">
        <v>5200</v>
      </c>
      <c r="F21" s="71">
        <f t="shared" si="0"/>
        <v>7300</v>
      </c>
    </row>
    <row r="22" spans="1:6" ht="33" customHeight="1" x14ac:dyDescent="0.3">
      <c r="A22" s="66" t="s">
        <v>153</v>
      </c>
      <c r="B22" s="67" t="s">
        <v>137</v>
      </c>
      <c r="C22" s="68" t="s">
        <v>154</v>
      </c>
      <c r="D22" s="69">
        <v>28924199.399999999</v>
      </c>
      <c r="E22" s="70">
        <v>28431780.359999999</v>
      </c>
      <c r="F22" s="71">
        <f>D22-E22</f>
        <v>492419.03999999911</v>
      </c>
    </row>
    <row r="23" spans="1:6" ht="36.6" customHeight="1" x14ac:dyDescent="0.3">
      <c r="A23" s="66" t="s">
        <v>155</v>
      </c>
      <c r="B23" s="67" t="s">
        <v>137</v>
      </c>
      <c r="C23" s="68" t="s">
        <v>156</v>
      </c>
      <c r="D23" s="69">
        <v>27838046.16</v>
      </c>
      <c r="E23" s="70">
        <v>27352708.52</v>
      </c>
      <c r="F23" s="71">
        <f>D23-E23</f>
        <v>485337.6400000006</v>
      </c>
    </row>
    <row r="24" spans="1:6" ht="65.7" customHeight="1" x14ac:dyDescent="0.3">
      <c r="A24" s="72" t="s">
        <v>157</v>
      </c>
      <c r="B24" s="67" t="s">
        <v>137</v>
      </c>
      <c r="C24" s="68" t="s">
        <v>158</v>
      </c>
      <c r="D24" s="69">
        <v>25462091</v>
      </c>
      <c r="E24" s="70">
        <v>25449081.41</v>
      </c>
      <c r="F24" s="71">
        <f>D24-E24</f>
        <v>13009.589999999851</v>
      </c>
    </row>
    <row r="25" spans="1:6" ht="25.8" customHeight="1" x14ac:dyDescent="0.3">
      <c r="A25" s="66" t="s">
        <v>159</v>
      </c>
      <c r="B25" s="67" t="s">
        <v>137</v>
      </c>
      <c r="C25" s="68" t="s">
        <v>160</v>
      </c>
      <c r="D25" s="69">
        <v>25462091</v>
      </c>
      <c r="E25" s="70">
        <v>25449081.41</v>
      </c>
      <c r="F25" s="71">
        <f>D25-E25</f>
        <v>13009.589999999851</v>
      </c>
    </row>
    <row r="26" spans="1:6" ht="18.75" customHeight="1" x14ac:dyDescent="0.3">
      <c r="A26" s="66" t="s">
        <v>161</v>
      </c>
      <c r="B26" s="67" t="s">
        <v>137</v>
      </c>
      <c r="C26" s="68" t="s">
        <v>162</v>
      </c>
      <c r="D26" s="69">
        <v>18569486</v>
      </c>
      <c r="E26" s="70">
        <v>18557067.329999998</v>
      </c>
      <c r="F26" s="71">
        <f>D26-E26</f>
        <v>12418.670000001788</v>
      </c>
    </row>
    <row r="27" spans="1:6" ht="28.2" customHeight="1" x14ac:dyDescent="0.3">
      <c r="A27" s="66" t="s">
        <v>163</v>
      </c>
      <c r="B27" s="67" t="s">
        <v>137</v>
      </c>
      <c r="C27" s="68" t="s">
        <v>164</v>
      </c>
      <c r="D27" s="69">
        <v>987811</v>
      </c>
      <c r="E27" s="70">
        <v>987811</v>
      </c>
      <c r="F27" s="103" t="s">
        <v>39</v>
      </c>
    </row>
    <row r="28" spans="1:6" ht="38.4" customHeight="1" x14ac:dyDescent="0.3">
      <c r="A28" s="66" t="s">
        <v>165</v>
      </c>
      <c r="B28" s="67" t="s">
        <v>137</v>
      </c>
      <c r="C28" s="68" t="s">
        <v>166</v>
      </c>
      <c r="D28" s="69">
        <v>5904794</v>
      </c>
      <c r="E28" s="70">
        <v>5904203.0800000001</v>
      </c>
      <c r="F28" s="71">
        <f t="shared" si="0"/>
        <v>590.91999999992549</v>
      </c>
    </row>
    <row r="29" spans="1:6" ht="65.7" customHeight="1" x14ac:dyDescent="0.3">
      <c r="A29" s="72" t="s">
        <v>167</v>
      </c>
      <c r="B29" s="67" t="s">
        <v>137</v>
      </c>
      <c r="C29" s="68" t="s">
        <v>168</v>
      </c>
      <c r="D29" s="69">
        <v>2369555.16</v>
      </c>
      <c r="E29" s="70">
        <v>1897227.11</v>
      </c>
      <c r="F29" s="71">
        <f t="shared" si="0"/>
        <v>472328.05000000005</v>
      </c>
    </row>
    <row r="30" spans="1:6" ht="27" customHeight="1" x14ac:dyDescent="0.3">
      <c r="A30" s="66" t="s">
        <v>159</v>
      </c>
      <c r="B30" s="67" t="s">
        <v>137</v>
      </c>
      <c r="C30" s="68" t="s">
        <v>169</v>
      </c>
      <c r="D30" s="69">
        <v>14000</v>
      </c>
      <c r="E30" s="70" t="s">
        <v>39</v>
      </c>
      <c r="F30" s="71">
        <f t="shared" si="0"/>
        <v>14000</v>
      </c>
    </row>
    <row r="31" spans="1:6" ht="28.2" customHeight="1" x14ac:dyDescent="0.3">
      <c r="A31" s="66" t="s">
        <v>163</v>
      </c>
      <c r="B31" s="67" t="s">
        <v>137</v>
      </c>
      <c r="C31" s="68" t="s">
        <v>170</v>
      </c>
      <c r="D31" s="69">
        <v>14000</v>
      </c>
      <c r="E31" s="70" t="s">
        <v>39</v>
      </c>
      <c r="F31" s="71">
        <f t="shared" si="0"/>
        <v>14000</v>
      </c>
    </row>
    <row r="32" spans="1:6" ht="25.8" customHeight="1" x14ac:dyDescent="0.3">
      <c r="A32" s="66" t="s">
        <v>149</v>
      </c>
      <c r="B32" s="67" t="s">
        <v>137</v>
      </c>
      <c r="C32" s="68" t="s">
        <v>171</v>
      </c>
      <c r="D32" s="69">
        <v>2355555.16</v>
      </c>
      <c r="E32" s="70">
        <v>1897227.11</v>
      </c>
      <c r="F32" s="71">
        <f>D32-E32</f>
        <v>458328.05000000005</v>
      </c>
    </row>
    <row r="33" spans="1:6" ht="31.8" customHeight="1" x14ac:dyDescent="0.3">
      <c r="A33" s="66" t="s">
        <v>151</v>
      </c>
      <c r="B33" s="67" t="s">
        <v>137</v>
      </c>
      <c r="C33" s="68" t="s">
        <v>172</v>
      </c>
      <c r="D33" s="69">
        <v>2355555.16</v>
      </c>
      <c r="E33" s="70">
        <v>1897227.11</v>
      </c>
      <c r="F33" s="71">
        <f>D33-E33</f>
        <v>458328.05000000005</v>
      </c>
    </row>
    <row r="34" spans="1:6" ht="69" customHeight="1" x14ac:dyDescent="0.3">
      <c r="A34" s="72" t="s">
        <v>173</v>
      </c>
      <c r="B34" s="67" t="s">
        <v>137</v>
      </c>
      <c r="C34" s="68" t="s">
        <v>174</v>
      </c>
      <c r="D34" s="69">
        <v>6400</v>
      </c>
      <c r="E34" s="70">
        <v>6400</v>
      </c>
      <c r="F34" s="71" t="str">
        <f t="shared" si="0"/>
        <v>-</v>
      </c>
    </row>
    <row r="35" spans="1:6" ht="14.4" x14ac:dyDescent="0.3">
      <c r="A35" s="66" t="s">
        <v>175</v>
      </c>
      <c r="B35" s="67" t="s">
        <v>137</v>
      </c>
      <c r="C35" s="68" t="s">
        <v>176</v>
      </c>
      <c r="D35" s="69">
        <v>6400</v>
      </c>
      <c r="E35" s="70">
        <v>6400</v>
      </c>
      <c r="F35" s="71" t="str">
        <f t="shared" si="0"/>
        <v>-</v>
      </c>
    </row>
    <row r="36" spans="1:6" ht="14.4" x14ac:dyDescent="0.3">
      <c r="A36" s="66" t="s">
        <v>177</v>
      </c>
      <c r="B36" s="67" t="s">
        <v>137</v>
      </c>
      <c r="C36" s="68" t="s">
        <v>178</v>
      </c>
      <c r="D36" s="69">
        <v>6400</v>
      </c>
      <c r="E36" s="70">
        <v>6400</v>
      </c>
      <c r="F36" s="71" t="str">
        <f t="shared" si="0"/>
        <v>-</v>
      </c>
    </row>
    <row r="37" spans="1:6" ht="26.4" customHeight="1" x14ac:dyDescent="0.3">
      <c r="A37" s="66" t="s">
        <v>179</v>
      </c>
      <c r="B37" s="67" t="s">
        <v>137</v>
      </c>
      <c r="C37" s="68" t="s">
        <v>180</v>
      </c>
      <c r="D37" s="69">
        <v>1085953.24</v>
      </c>
      <c r="E37" s="70">
        <v>1078871.8400000001</v>
      </c>
      <c r="F37" s="71">
        <f>D37-E37</f>
        <v>7081.3999999999069</v>
      </c>
    </row>
    <row r="38" spans="1:6" ht="65.7" customHeight="1" x14ac:dyDescent="0.3">
      <c r="A38" s="72" t="s">
        <v>181</v>
      </c>
      <c r="B38" s="67" t="s">
        <v>137</v>
      </c>
      <c r="C38" s="68" t="s">
        <v>182</v>
      </c>
      <c r="D38" s="69">
        <v>1085953.24</v>
      </c>
      <c r="E38" s="70">
        <v>1078871.8400000001</v>
      </c>
      <c r="F38" s="71">
        <f>D38-E38</f>
        <v>7081.3999999999069</v>
      </c>
    </row>
    <row r="39" spans="1:6" ht="24.6" customHeight="1" x14ac:dyDescent="0.3">
      <c r="A39" s="66" t="s">
        <v>149</v>
      </c>
      <c r="B39" s="67" t="s">
        <v>137</v>
      </c>
      <c r="C39" s="68" t="s">
        <v>183</v>
      </c>
      <c r="D39" s="69">
        <v>1085953.24</v>
      </c>
      <c r="E39" s="70">
        <v>1078871.8400000001</v>
      </c>
      <c r="F39" s="71">
        <f>D39-E39</f>
        <v>7081.3999999999069</v>
      </c>
    </row>
    <row r="40" spans="1:6" ht="22.2" customHeight="1" x14ac:dyDescent="0.3">
      <c r="A40" s="66" t="s">
        <v>151</v>
      </c>
      <c r="B40" s="67" t="s">
        <v>137</v>
      </c>
      <c r="C40" s="68" t="s">
        <v>184</v>
      </c>
      <c r="D40" s="69">
        <v>1085953.24</v>
      </c>
      <c r="E40" s="70">
        <v>1078871.8400000001</v>
      </c>
      <c r="F40" s="71">
        <f>D40-E40</f>
        <v>7081.3999999999069</v>
      </c>
    </row>
    <row r="41" spans="1:6" ht="14.4" x14ac:dyDescent="0.3">
      <c r="A41" s="66" t="s">
        <v>185</v>
      </c>
      <c r="B41" s="67" t="s">
        <v>137</v>
      </c>
      <c r="C41" s="68" t="s">
        <v>186</v>
      </c>
      <c r="D41" s="69">
        <v>200</v>
      </c>
      <c r="E41" s="70">
        <v>200</v>
      </c>
      <c r="F41" s="71" t="str">
        <f t="shared" si="0"/>
        <v>-</v>
      </c>
    </row>
    <row r="42" spans="1:6" ht="88.8" customHeight="1" x14ac:dyDescent="0.3">
      <c r="A42" s="72" t="s">
        <v>187</v>
      </c>
      <c r="B42" s="67" t="s">
        <v>137</v>
      </c>
      <c r="C42" s="68" t="s">
        <v>188</v>
      </c>
      <c r="D42" s="69">
        <v>200</v>
      </c>
      <c r="E42" s="70">
        <v>200</v>
      </c>
      <c r="F42" s="71" t="str">
        <f t="shared" si="0"/>
        <v>-</v>
      </c>
    </row>
    <row r="43" spans="1:6" ht="22.8" customHeight="1" x14ac:dyDescent="0.3">
      <c r="A43" s="66" t="s">
        <v>149</v>
      </c>
      <c r="B43" s="67" t="s">
        <v>137</v>
      </c>
      <c r="C43" s="68" t="s">
        <v>189</v>
      </c>
      <c r="D43" s="69">
        <v>200</v>
      </c>
      <c r="E43" s="70">
        <v>200</v>
      </c>
      <c r="F43" s="71" t="str">
        <f t="shared" si="0"/>
        <v>-</v>
      </c>
    </row>
    <row r="44" spans="1:6" ht="25.2" customHeight="1" x14ac:dyDescent="0.3">
      <c r="A44" s="66" t="s">
        <v>151</v>
      </c>
      <c r="B44" s="67" t="s">
        <v>137</v>
      </c>
      <c r="C44" s="68" t="s">
        <v>190</v>
      </c>
      <c r="D44" s="69">
        <v>200</v>
      </c>
      <c r="E44" s="70">
        <v>200</v>
      </c>
      <c r="F44" s="71" t="str">
        <f t="shared" si="0"/>
        <v>-</v>
      </c>
    </row>
    <row r="45" spans="1:6" ht="28.2" customHeight="1" x14ac:dyDescent="0.3">
      <c r="A45" s="66" t="s">
        <v>191</v>
      </c>
      <c r="B45" s="67" t="s">
        <v>137</v>
      </c>
      <c r="C45" s="68" t="s">
        <v>192</v>
      </c>
      <c r="D45" s="69">
        <v>916406.3</v>
      </c>
      <c r="E45" s="70">
        <v>909768.44</v>
      </c>
      <c r="F45" s="71">
        <f>D45-E45</f>
        <v>6637.8600000001024</v>
      </c>
    </row>
    <row r="46" spans="1:6" ht="33.6" customHeight="1" x14ac:dyDescent="0.3">
      <c r="A46" s="66" t="s">
        <v>155</v>
      </c>
      <c r="B46" s="67" t="s">
        <v>137</v>
      </c>
      <c r="C46" s="68" t="s">
        <v>193</v>
      </c>
      <c r="D46" s="69">
        <v>916406.3</v>
      </c>
      <c r="E46" s="70">
        <v>909768.44</v>
      </c>
      <c r="F46" s="71">
        <f>D46-E46</f>
        <v>6637.8600000001024</v>
      </c>
    </row>
    <row r="47" spans="1:6" ht="97.2" customHeight="1" x14ac:dyDescent="0.3">
      <c r="A47" s="72" t="s">
        <v>194</v>
      </c>
      <c r="B47" s="67" t="s">
        <v>137</v>
      </c>
      <c r="C47" s="68" t="s">
        <v>195</v>
      </c>
      <c r="D47" s="69">
        <v>450506.3</v>
      </c>
      <c r="E47" s="70">
        <v>443868.44</v>
      </c>
      <c r="F47" s="71">
        <f>D47-E47</f>
        <v>6637.859999999986</v>
      </c>
    </row>
    <row r="48" spans="1:6" ht="14.4" x14ac:dyDescent="0.3">
      <c r="A48" s="66" t="s">
        <v>130</v>
      </c>
      <c r="B48" s="67" t="s">
        <v>137</v>
      </c>
      <c r="C48" s="68" t="s">
        <v>196</v>
      </c>
      <c r="D48" s="69">
        <v>450506.3</v>
      </c>
      <c r="E48" s="70">
        <v>443868.44</v>
      </c>
      <c r="F48" s="71">
        <f>D48-E48</f>
        <v>6637.859999999986</v>
      </c>
    </row>
    <row r="49" spans="1:6" ht="94.05" customHeight="1" x14ac:dyDescent="0.3">
      <c r="A49" s="72" t="s">
        <v>197</v>
      </c>
      <c r="B49" s="67" t="s">
        <v>137</v>
      </c>
      <c r="C49" s="68" t="s">
        <v>198</v>
      </c>
      <c r="D49" s="69">
        <v>465900</v>
      </c>
      <c r="E49" s="70">
        <v>465900</v>
      </c>
      <c r="F49" s="103" t="s">
        <v>39</v>
      </c>
    </row>
    <row r="50" spans="1:6" ht="14.4" x14ac:dyDescent="0.3">
      <c r="A50" s="66" t="s">
        <v>130</v>
      </c>
      <c r="B50" s="67" t="s">
        <v>137</v>
      </c>
      <c r="C50" s="68" t="s">
        <v>199</v>
      </c>
      <c r="D50" s="69">
        <v>465900</v>
      </c>
      <c r="E50" s="70">
        <v>465900</v>
      </c>
      <c r="F50" s="103" t="s">
        <v>39</v>
      </c>
    </row>
    <row r="51" spans="1:6" ht="14.4" x14ac:dyDescent="0.3">
      <c r="A51" s="66" t="s">
        <v>200</v>
      </c>
      <c r="B51" s="67" t="s">
        <v>137</v>
      </c>
      <c r="C51" s="68" t="s">
        <v>201</v>
      </c>
      <c r="D51" s="69">
        <v>237925.78</v>
      </c>
      <c r="E51" s="70" t="s">
        <v>39</v>
      </c>
      <c r="F51" s="71">
        <v>237925.78</v>
      </c>
    </row>
    <row r="52" spans="1:6" ht="14.4" x14ac:dyDescent="0.3">
      <c r="A52" s="66" t="s">
        <v>202</v>
      </c>
      <c r="B52" s="67" t="s">
        <v>137</v>
      </c>
      <c r="C52" s="68" t="s">
        <v>203</v>
      </c>
      <c r="D52" s="69">
        <v>237925.78</v>
      </c>
      <c r="E52" s="70" t="s">
        <v>39</v>
      </c>
      <c r="F52" s="71">
        <f t="shared" si="0"/>
        <v>237925.78</v>
      </c>
    </row>
    <row r="53" spans="1:6" ht="56.4" customHeight="1" x14ac:dyDescent="0.3">
      <c r="A53" s="72" t="s">
        <v>204</v>
      </c>
      <c r="B53" s="67" t="s">
        <v>137</v>
      </c>
      <c r="C53" s="68" t="s">
        <v>205</v>
      </c>
      <c r="D53" s="69">
        <v>237925.78</v>
      </c>
      <c r="E53" s="70" t="s">
        <v>39</v>
      </c>
      <c r="F53" s="71">
        <v>237925.78</v>
      </c>
    </row>
    <row r="54" spans="1:6" ht="14.4" x14ac:dyDescent="0.3">
      <c r="A54" s="66" t="s">
        <v>206</v>
      </c>
      <c r="B54" s="67" t="s">
        <v>137</v>
      </c>
      <c r="C54" s="68" t="s">
        <v>207</v>
      </c>
      <c r="D54" s="69">
        <v>237925.78</v>
      </c>
      <c r="E54" s="70" t="s">
        <v>39</v>
      </c>
      <c r="F54" s="71">
        <f t="shared" si="0"/>
        <v>237925.78</v>
      </c>
    </row>
    <row r="55" spans="1:6" ht="14.4" x14ac:dyDescent="0.3">
      <c r="A55" s="66" t="s">
        <v>208</v>
      </c>
      <c r="B55" s="67" t="s">
        <v>137</v>
      </c>
      <c r="C55" s="68" t="s">
        <v>209</v>
      </c>
      <c r="D55" s="69">
        <v>10754372.99</v>
      </c>
      <c r="E55" s="124">
        <v>10369926.140000001</v>
      </c>
      <c r="F55" s="71">
        <f>D55-E55</f>
        <v>384446.84999999963</v>
      </c>
    </row>
    <row r="56" spans="1:6" ht="35.4" customHeight="1" x14ac:dyDescent="0.3">
      <c r="A56" s="66" t="s">
        <v>210</v>
      </c>
      <c r="B56" s="67" t="s">
        <v>137</v>
      </c>
      <c r="C56" s="68" t="s">
        <v>211</v>
      </c>
      <c r="D56" s="69">
        <v>29800</v>
      </c>
      <c r="E56" s="70">
        <v>29800</v>
      </c>
      <c r="F56" s="103" t="s">
        <v>39</v>
      </c>
    </row>
    <row r="57" spans="1:6" ht="65.7" customHeight="1" x14ac:dyDescent="0.3">
      <c r="A57" s="72" t="s">
        <v>212</v>
      </c>
      <c r="B57" s="67" t="s">
        <v>137</v>
      </c>
      <c r="C57" s="68" t="s">
        <v>213</v>
      </c>
      <c r="D57" s="69">
        <v>29800</v>
      </c>
      <c r="E57" s="70">
        <v>29800</v>
      </c>
      <c r="F57" s="103" t="s">
        <v>39</v>
      </c>
    </row>
    <row r="58" spans="1:6" ht="27" customHeight="1" x14ac:dyDescent="0.3">
      <c r="A58" s="66" t="s">
        <v>149</v>
      </c>
      <c r="B58" s="67" t="s">
        <v>137</v>
      </c>
      <c r="C58" s="68" t="s">
        <v>214</v>
      </c>
      <c r="D58" s="69">
        <v>29800</v>
      </c>
      <c r="E58" s="70">
        <v>29800</v>
      </c>
      <c r="F58" s="103" t="s">
        <v>39</v>
      </c>
    </row>
    <row r="59" spans="1:6" ht="25.8" customHeight="1" x14ac:dyDescent="0.3">
      <c r="A59" s="66" t="s">
        <v>151</v>
      </c>
      <c r="B59" s="67" t="s">
        <v>137</v>
      </c>
      <c r="C59" s="68" t="s">
        <v>215</v>
      </c>
      <c r="D59" s="69">
        <v>29800</v>
      </c>
      <c r="E59" s="70">
        <v>29800</v>
      </c>
      <c r="F59" s="103" t="s">
        <v>39</v>
      </c>
    </row>
    <row r="60" spans="1:6" ht="36.6" customHeight="1" x14ac:dyDescent="0.3">
      <c r="A60" s="66" t="s">
        <v>155</v>
      </c>
      <c r="B60" s="67" t="s">
        <v>137</v>
      </c>
      <c r="C60" s="68" t="s">
        <v>216</v>
      </c>
      <c r="D60" s="69">
        <v>930000</v>
      </c>
      <c r="E60" s="70">
        <v>628590.92000000004</v>
      </c>
      <c r="F60" s="71">
        <f>D60-E60</f>
        <v>301409.07999999996</v>
      </c>
    </row>
    <row r="61" spans="1:6" ht="73.8" customHeight="1" x14ac:dyDescent="0.3">
      <c r="A61" s="72" t="s">
        <v>167</v>
      </c>
      <c r="B61" s="67" t="s">
        <v>137</v>
      </c>
      <c r="C61" s="68" t="s">
        <v>217</v>
      </c>
      <c r="D61" s="69">
        <v>477600</v>
      </c>
      <c r="E61" s="70">
        <f>E62</f>
        <v>477590.92</v>
      </c>
      <c r="F61" s="71">
        <f>D61-E61</f>
        <v>9.0800000000162981</v>
      </c>
    </row>
    <row r="62" spans="1:6" ht="24.6" customHeight="1" x14ac:dyDescent="0.3">
      <c r="A62" s="66" t="s">
        <v>159</v>
      </c>
      <c r="B62" s="67" t="s">
        <v>137</v>
      </c>
      <c r="C62" s="68" t="s">
        <v>218</v>
      </c>
      <c r="D62" s="69">
        <f>D63+D64</f>
        <v>477600</v>
      </c>
      <c r="E62" s="70">
        <f>E63+E64</f>
        <v>477590.92</v>
      </c>
      <c r="F62" s="71">
        <f t="shared" si="0"/>
        <v>9.0800000000162981</v>
      </c>
    </row>
    <row r="63" spans="1:6" ht="20.399999999999999" customHeight="1" x14ac:dyDescent="0.3">
      <c r="A63" s="66" t="s">
        <v>161</v>
      </c>
      <c r="B63" s="67" t="s">
        <v>137</v>
      </c>
      <c r="C63" s="68" t="s">
        <v>219</v>
      </c>
      <c r="D63" s="69">
        <v>366813.29</v>
      </c>
      <c r="E63" s="70">
        <v>366813.29</v>
      </c>
      <c r="F63" s="103" t="s">
        <v>39</v>
      </c>
    </row>
    <row r="64" spans="1:6" ht="35.4" customHeight="1" x14ac:dyDescent="0.3">
      <c r="A64" s="66" t="s">
        <v>165</v>
      </c>
      <c r="B64" s="67" t="s">
        <v>137</v>
      </c>
      <c r="C64" s="68" t="s">
        <v>220</v>
      </c>
      <c r="D64" s="69">
        <v>110786.71</v>
      </c>
      <c r="E64" s="70">
        <v>110777.63</v>
      </c>
      <c r="F64" s="71">
        <f>D64-E64</f>
        <v>9.0800000000017462</v>
      </c>
    </row>
    <row r="65" spans="1:6" ht="63.6" customHeight="1" x14ac:dyDescent="0.3">
      <c r="A65" s="72" t="s">
        <v>221</v>
      </c>
      <c r="B65" s="67" t="s">
        <v>137</v>
      </c>
      <c r="C65" s="68" t="s">
        <v>222</v>
      </c>
      <c r="D65" s="69">
        <v>20000</v>
      </c>
      <c r="E65" s="70">
        <v>20000</v>
      </c>
      <c r="F65" s="71" t="str">
        <f t="shared" si="0"/>
        <v>-</v>
      </c>
    </row>
    <row r="66" spans="1:6" ht="23.4" customHeight="1" x14ac:dyDescent="0.3">
      <c r="A66" s="66" t="s">
        <v>149</v>
      </c>
      <c r="B66" s="67" t="s">
        <v>137</v>
      </c>
      <c r="C66" s="68" t="s">
        <v>223</v>
      </c>
      <c r="D66" s="69">
        <v>20000</v>
      </c>
      <c r="E66" s="70">
        <v>20000</v>
      </c>
      <c r="F66" s="71" t="str">
        <f t="shared" si="0"/>
        <v>-</v>
      </c>
    </row>
    <row r="67" spans="1:6" ht="26.4" customHeight="1" x14ac:dyDescent="0.3">
      <c r="A67" s="66" t="s">
        <v>151</v>
      </c>
      <c r="B67" s="67" t="s">
        <v>137</v>
      </c>
      <c r="C67" s="68" t="s">
        <v>224</v>
      </c>
      <c r="D67" s="69">
        <v>20000</v>
      </c>
      <c r="E67" s="70">
        <v>20000</v>
      </c>
      <c r="F67" s="71" t="str">
        <f t="shared" si="0"/>
        <v>-</v>
      </c>
    </row>
    <row r="68" spans="1:6" ht="75" customHeight="1" x14ac:dyDescent="0.3">
      <c r="A68" s="72" t="s">
        <v>225</v>
      </c>
      <c r="B68" s="67" t="s">
        <v>137</v>
      </c>
      <c r="C68" s="68" t="s">
        <v>226</v>
      </c>
      <c r="D68" s="69">
        <v>32400</v>
      </c>
      <c r="E68" s="70">
        <v>29700</v>
      </c>
      <c r="F68" s="71">
        <f t="shared" ref="F68:F73" si="1">D68-E68</f>
        <v>2700</v>
      </c>
    </row>
    <row r="69" spans="1:6" ht="22.2" customHeight="1" x14ac:dyDescent="0.3">
      <c r="A69" s="66" t="s">
        <v>149</v>
      </c>
      <c r="B69" s="67" t="s">
        <v>137</v>
      </c>
      <c r="C69" s="68" t="s">
        <v>227</v>
      </c>
      <c r="D69" s="69">
        <v>32400</v>
      </c>
      <c r="E69" s="70">
        <v>29700</v>
      </c>
      <c r="F69" s="71">
        <f t="shared" si="1"/>
        <v>2700</v>
      </c>
    </row>
    <row r="70" spans="1:6" ht="23.4" customHeight="1" x14ac:dyDescent="0.3">
      <c r="A70" s="66" t="s">
        <v>151</v>
      </c>
      <c r="B70" s="67" t="s">
        <v>137</v>
      </c>
      <c r="C70" s="68" t="s">
        <v>228</v>
      </c>
      <c r="D70" s="69">
        <v>32400</v>
      </c>
      <c r="E70" s="70">
        <v>29700</v>
      </c>
      <c r="F70" s="71">
        <f t="shared" si="1"/>
        <v>2700</v>
      </c>
    </row>
    <row r="71" spans="1:6" ht="84.6" customHeight="1" x14ac:dyDescent="0.3">
      <c r="A71" s="72" t="s">
        <v>229</v>
      </c>
      <c r="B71" s="67" t="s">
        <v>137</v>
      </c>
      <c r="C71" s="68" t="s">
        <v>230</v>
      </c>
      <c r="D71" s="69">
        <v>300000</v>
      </c>
      <c r="E71" s="70">
        <v>1300</v>
      </c>
      <c r="F71" s="71">
        <f t="shared" si="1"/>
        <v>298700</v>
      </c>
    </row>
    <row r="72" spans="1:6" ht="21.6" customHeight="1" x14ac:dyDescent="0.3">
      <c r="A72" s="66" t="s">
        <v>149</v>
      </c>
      <c r="B72" s="67" t="s">
        <v>137</v>
      </c>
      <c r="C72" s="68" t="s">
        <v>231</v>
      </c>
      <c r="D72" s="69">
        <v>300000</v>
      </c>
      <c r="E72" s="70">
        <v>1300</v>
      </c>
      <c r="F72" s="71">
        <f t="shared" si="1"/>
        <v>298700</v>
      </c>
    </row>
    <row r="73" spans="1:6" ht="24" customHeight="1" x14ac:dyDescent="0.3">
      <c r="A73" s="66" t="s">
        <v>151</v>
      </c>
      <c r="B73" s="67" t="s">
        <v>137</v>
      </c>
      <c r="C73" s="68" t="s">
        <v>232</v>
      </c>
      <c r="D73" s="69">
        <v>300000</v>
      </c>
      <c r="E73" s="70">
        <v>1300</v>
      </c>
      <c r="F73" s="71">
        <f t="shared" si="1"/>
        <v>298700</v>
      </c>
    </row>
    <row r="74" spans="1:6" ht="75.599999999999994" customHeight="1" x14ac:dyDescent="0.3">
      <c r="A74" s="72" t="s">
        <v>233</v>
      </c>
      <c r="B74" s="67" t="s">
        <v>137</v>
      </c>
      <c r="C74" s="68" t="s">
        <v>234</v>
      </c>
      <c r="D74" s="69">
        <v>100000</v>
      </c>
      <c r="E74" s="70">
        <v>100000</v>
      </c>
      <c r="F74" s="71" t="str">
        <f t="shared" si="0"/>
        <v>-</v>
      </c>
    </row>
    <row r="75" spans="1:6" ht="14.4" x14ac:dyDescent="0.3">
      <c r="A75" s="66" t="s">
        <v>175</v>
      </c>
      <c r="B75" s="67" t="s">
        <v>137</v>
      </c>
      <c r="C75" s="68" t="s">
        <v>235</v>
      </c>
      <c r="D75" s="69">
        <v>100000</v>
      </c>
      <c r="E75" s="70">
        <v>100000</v>
      </c>
      <c r="F75" s="71" t="str">
        <f t="shared" si="0"/>
        <v>-</v>
      </c>
    </row>
    <row r="76" spans="1:6" ht="14.4" x14ac:dyDescent="0.3">
      <c r="A76" s="66" t="s">
        <v>236</v>
      </c>
      <c r="B76" s="67" t="s">
        <v>137</v>
      </c>
      <c r="C76" s="68" t="s">
        <v>237</v>
      </c>
      <c r="D76" s="69">
        <v>100000</v>
      </c>
      <c r="E76" s="70">
        <v>100000</v>
      </c>
      <c r="F76" s="71" t="str">
        <f t="shared" si="0"/>
        <v>-</v>
      </c>
    </row>
    <row r="77" spans="1:6" ht="25.2" customHeight="1" x14ac:dyDescent="0.3">
      <c r="A77" s="66" t="s">
        <v>238</v>
      </c>
      <c r="B77" s="67" t="s">
        <v>137</v>
      </c>
      <c r="C77" s="68" t="s">
        <v>239</v>
      </c>
      <c r="D77" s="69">
        <v>345743</v>
      </c>
      <c r="E77" s="70">
        <v>263516.71000000002</v>
      </c>
      <c r="F77" s="71">
        <f t="shared" ref="F77:F83" si="2">D77-E77</f>
        <v>82226.289999999979</v>
      </c>
    </row>
    <row r="78" spans="1:6" ht="43.2" customHeight="1" x14ac:dyDescent="0.3">
      <c r="A78" s="66" t="s">
        <v>240</v>
      </c>
      <c r="B78" s="67" t="s">
        <v>137</v>
      </c>
      <c r="C78" s="68" t="s">
        <v>241</v>
      </c>
      <c r="D78" s="69">
        <v>123143</v>
      </c>
      <c r="E78" s="70">
        <v>69116.710000000006</v>
      </c>
      <c r="F78" s="71">
        <f t="shared" si="2"/>
        <v>54026.289999999994</v>
      </c>
    </row>
    <row r="79" spans="1:6" ht="14.4" x14ac:dyDescent="0.3">
      <c r="A79" s="66" t="s">
        <v>175</v>
      </c>
      <c r="B79" s="67" t="s">
        <v>137</v>
      </c>
      <c r="C79" s="68" t="s">
        <v>242</v>
      </c>
      <c r="D79" s="69">
        <v>123143</v>
      </c>
      <c r="E79" s="70">
        <v>69116.710000000006</v>
      </c>
      <c r="F79" s="71">
        <f t="shared" si="2"/>
        <v>54026.289999999994</v>
      </c>
    </row>
    <row r="80" spans="1:6" ht="18.75" customHeight="1" x14ac:dyDescent="0.3">
      <c r="A80" s="66" t="s">
        <v>243</v>
      </c>
      <c r="B80" s="67" t="s">
        <v>137</v>
      </c>
      <c r="C80" s="68" t="s">
        <v>244</v>
      </c>
      <c r="D80" s="69">
        <v>123143</v>
      </c>
      <c r="E80" s="70">
        <v>69116.710000000006</v>
      </c>
      <c r="F80" s="71">
        <f t="shared" si="2"/>
        <v>54026.289999999994</v>
      </c>
    </row>
    <row r="81" spans="1:6" ht="49.2" customHeight="1" x14ac:dyDescent="0.3">
      <c r="A81" s="66" t="s">
        <v>245</v>
      </c>
      <c r="B81" s="67" t="s">
        <v>137</v>
      </c>
      <c r="C81" s="68" t="s">
        <v>246</v>
      </c>
      <c r="D81" s="69">
        <v>222600</v>
      </c>
      <c r="E81" s="70">
        <v>194400</v>
      </c>
      <c r="F81" s="71">
        <f t="shared" si="2"/>
        <v>28200</v>
      </c>
    </row>
    <row r="82" spans="1:6" ht="24" customHeight="1" x14ac:dyDescent="0.3">
      <c r="A82" s="66" t="s">
        <v>149</v>
      </c>
      <c r="B82" s="67" t="s">
        <v>137</v>
      </c>
      <c r="C82" s="68" t="s">
        <v>247</v>
      </c>
      <c r="D82" s="69">
        <v>222600</v>
      </c>
      <c r="E82" s="70">
        <v>194400</v>
      </c>
      <c r="F82" s="71">
        <f t="shared" si="2"/>
        <v>28200</v>
      </c>
    </row>
    <row r="83" spans="1:6" ht="27" customHeight="1" x14ac:dyDescent="0.3">
      <c r="A83" s="66" t="s">
        <v>151</v>
      </c>
      <c r="B83" s="67" t="s">
        <v>137</v>
      </c>
      <c r="C83" s="68" t="s">
        <v>248</v>
      </c>
      <c r="D83" s="69">
        <v>222600</v>
      </c>
      <c r="E83" s="70">
        <v>194400</v>
      </c>
      <c r="F83" s="71">
        <f t="shared" si="2"/>
        <v>28200</v>
      </c>
    </row>
    <row r="84" spans="1:6" ht="29.4" customHeight="1" x14ac:dyDescent="0.3">
      <c r="A84" s="66" t="s">
        <v>179</v>
      </c>
      <c r="B84" s="67" t="s">
        <v>137</v>
      </c>
      <c r="C84" s="68" t="s">
        <v>249</v>
      </c>
      <c r="D84" s="69">
        <v>106100</v>
      </c>
      <c r="E84" s="70">
        <v>106100</v>
      </c>
      <c r="F84" s="103" t="s">
        <v>39</v>
      </c>
    </row>
    <row r="85" spans="1:6" ht="65.7" customHeight="1" x14ac:dyDescent="0.3">
      <c r="A85" s="72" t="s">
        <v>181</v>
      </c>
      <c r="B85" s="67" t="s">
        <v>137</v>
      </c>
      <c r="C85" s="68" t="s">
        <v>250</v>
      </c>
      <c r="D85" s="69">
        <v>106100</v>
      </c>
      <c r="E85" s="70">
        <v>106100</v>
      </c>
      <c r="F85" s="103" t="s">
        <v>39</v>
      </c>
    </row>
    <row r="86" spans="1:6" ht="23.4" customHeight="1" x14ac:dyDescent="0.3">
      <c r="A86" s="107" t="s">
        <v>149</v>
      </c>
      <c r="B86" s="67" t="s">
        <v>137</v>
      </c>
      <c r="C86" s="68" t="s">
        <v>251</v>
      </c>
      <c r="D86" s="69">
        <v>106100</v>
      </c>
      <c r="E86" s="70">
        <v>106100</v>
      </c>
      <c r="F86" s="103" t="s">
        <v>39</v>
      </c>
    </row>
    <row r="87" spans="1:6" ht="23.4" customHeight="1" x14ac:dyDescent="0.3">
      <c r="A87" s="107" t="s">
        <v>151</v>
      </c>
      <c r="B87" s="67" t="s">
        <v>137</v>
      </c>
      <c r="C87" s="68" t="s">
        <v>252</v>
      </c>
      <c r="D87" s="69">
        <v>106100</v>
      </c>
      <c r="E87" s="70">
        <v>106100</v>
      </c>
      <c r="F87" s="103" t="s">
        <v>39</v>
      </c>
    </row>
    <row r="88" spans="1:6" ht="14.4" x14ac:dyDescent="0.3">
      <c r="A88" s="107" t="s">
        <v>202</v>
      </c>
      <c r="B88" s="67" t="s">
        <v>137</v>
      </c>
      <c r="C88" s="108" t="s">
        <v>253</v>
      </c>
      <c r="D88" s="69">
        <f>D89</f>
        <v>4326670.67</v>
      </c>
      <c r="E88" s="70">
        <f>E89</f>
        <v>4325859.91</v>
      </c>
      <c r="F88" s="71">
        <f>D88-E88</f>
        <v>810.75999999977648</v>
      </c>
    </row>
    <row r="89" spans="1:6" ht="55.2" customHeight="1" x14ac:dyDescent="0.3">
      <c r="A89" s="72" t="s">
        <v>204</v>
      </c>
      <c r="B89" s="67" t="s">
        <v>137</v>
      </c>
      <c r="C89" s="108" t="s">
        <v>254</v>
      </c>
      <c r="D89" s="69">
        <f>D90+D93+D94+D96</f>
        <v>4326670.67</v>
      </c>
      <c r="E89" s="70">
        <f>E90+E93+E94+E96</f>
        <v>4325859.91</v>
      </c>
      <c r="F89" s="71"/>
    </row>
    <row r="90" spans="1:6" ht="25.8" customHeight="1" x14ac:dyDescent="0.3">
      <c r="A90" s="72" t="s">
        <v>149</v>
      </c>
      <c r="B90" s="104" t="s">
        <v>137</v>
      </c>
      <c r="C90" s="108" t="s">
        <v>560</v>
      </c>
      <c r="D90" s="69">
        <f>D91+D92</f>
        <v>4259350.67</v>
      </c>
      <c r="E90" s="70">
        <f>E91+E92</f>
        <v>4259350.67</v>
      </c>
      <c r="F90" s="103" t="s">
        <v>39</v>
      </c>
    </row>
    <row r="91" spans="1:6" ht="25.8" customHeight="1" x14ac:dyDescent="0.3">
      <c r="A91" s="72" t="s">
        <v>151</v>
      </c>
      <c r="B91" s="104" t="s">
        <v>137</v>
      </c>
      <c r="C91" s="108" t="s">
        <v>563</v>
      </c>
      <c r="D91" s="69">
        <v>34104</v>
      </c>
      <c r="E91" s="70">
        <v>34104</v>
      </c>
      <c r="F91" s="103" t="s">
        <v>39</v>
      </c>
    </row>
    <row r="92" spans="1:6" ht="16.8" customHeight="1" x14ac:dyDescent="0.3">
      <c r="A92" s="72" t="s">
        <v>263</v>
      </c>
      <c r="B92" s="104" t="s">
        <v>137</v>
      </c>
      <c r="C92" s="108" t="s">
        <v>559</v>
      </c>
      <c r="D92" s="69">
        <v>4225246.67</v>
      </c>
      <c r="E92" s="70">
        <v>4225246.67</v>
      </c>
      <c r="F92" s="103" t="s">
        <v>39</v>
      </c>
    </row>
    <row r="93" spans="1:6" ht="14.4" x14ac:dyDescent="0.3">
      <c r="A93" s="66" t="s">
        <v>255</v>
      </c>
      <c r="B93" s="67" t="s">
        <v>137</v>
      </c>
      <c r="C93" s="108" t="s">
        <v>256</v>
      </c>
      <c r="D93" s="69">
        <v>15000</v>
      </c>
      <c r="E93" s="70">
        <v>15000</v>
      </c>
      <c r="F93" s="71" t="str">
        <f t="shared" ref="F93:F145" si="3">IF(OR(D93="-",IF(E93="-",0,E93)&gt;=IF(D93="-",0,D93)),"-",IF(D93="-",0,D93)-IF(E93="-",0,E93))</f>
        <v>-</v>
      </c>
    </row>
    <row r="94" spans="1:6" ht="14.4" x14ac:dyDescent="0.3">
      <c r="A94" s="107" t="s">
        <v>265</v>
      </c>
      <c r="B94" s="104" t="s">
        <v>137</v>
      </c>
      <c r="C94" s="108" t="s">
        <v>562</v>
      </c>
      <c r="D94" s="69">
        <v>32626</v>
      </c>
      <c r="E94" s="70">
        <v>32626</v>
      </c>
      <c r="F94" s="103" t="s">
        <v>39</v>
      </c>
    </row>
    <row r="95" spans="1:6" ht="28.2" customHeight="1" x14ac:dyDescent="0.3">
      <c r="A95" s="107" t="s">
        <v>267</v>
      </c>
      <c r="B95" s="104" t="s">
        <v>137</v>
      </c>
      <c r="C95" s="108" t="s">
        <v>561</v>
      </c>
      <c r="D95" s="69">
        <v>32626</v>
      </c>
      <c r="E95" s="70">
        <v>32626</v>
      </c>
      <c r="F95" s="103" t="s">
        <v>39</v>
      </c>
    </row>
    <row r="96" spans="1:6" ht="14.4" x14ac:dyDescent="0.3">
      <c r="A96" s="107" t="s">
        <v>175</v>
      </c>
      <c r="B96" s="67" t="s">
        <v>137</v>
      </c>
      <c r="C96" s="108" t="s">
        <v>257</v>
      </c>
      <c r="D96" s="69">
        <v>19694</v>
      </c>
      <c r="E96" s="70">
        <v>18883.240000000002</v>
      </c>
      <c r="F96" s="71">
        <f t="shared" si="3"/>
        <v>810.7599999999984</v>
      </c>
    </row>
    <row r="97" spans="1:6" ht="14.4" x14ac:dyDescent="0.3">
      <c r="A97" s="107" t="s">
        <v>236</v>
      </c>
      <c r="B97" s="67" t="s">
        <v>137</v>
      </c>
      <c r="C97" s="108" t="s">
        <v>258</v>
      </c>
      <c r="D97" s="69">
        <v>19694</v>
      </c>
      <c r="E97" s="70">
        <v>18883.240000000002</v>
      </c>
      <c r="F97" s="71">
        <f t="shared" si="3"/>
        <v>810.7599999999984</v>
      </c>
    </row>
    <row r="98" spans="1:6" ht="14.4" x14ac:dyDescent="0.3">
      <c r="A98" s="107" t="s">
        <v>185</v>
      </c>
      <c r="B98" s="67" t="s">
        <v>137</v>
      </c>
      <c r="C98" s="108" t="s">
        <v>259</v>
      </c>
      <c r="D98" s="69">
        <f>D99+D104</f>
        <v>5016059.32</v>
      </c>
      <c r="E98" s="70">
        <f>E99+E104</f>
        <v>5016058.5999999996</v>
      </c>
      <c r="F98" s="71">
        <f>D98-E98</f>
        <v>0.72000000067055225</v>
      </c>
    </row>
    <row r="99" spans="1:6" ht="138" customHeight="1" x14ac:dyDescent="0.3">
      <c r="A99" s="72" t="s">
        <v>260</v>
      </c>
      <c r="B99" s="67" t="s">
        <v>137</v>
      </c>
      <c r="C99" s="108" t="s">
        <v>261</v>
      </c>
      <c r="D99" s="69">
        <f>D100+D102</f>
        <v>4696059.32</v>
      </c>
      <c r="E99" s="70">
        <f>E100+E102</f>
        <v>4696058.5999999996</v>
      </c>
      <c r="F99" s="103">
        <f>D99-E99</f>
        <v>0.72000000067055225</v>
      </c>
    </row>
    <row r="100" spans="1:6" ht="26.4" customHeight="1" x14ac:dyDescent="0.3">
      <c r="A100" s="107" t="s">
        <v>149</v>
      </c>
      <c r="B100" s="67" t="s">
        <v>137</v>
      </c>
      <c r="C100" s="108" t="s">
        <v>262</v>
      </c>
      <c r="D100" s="69">
        <f>D101</f>
        <v>3155201.02</v>
      </c>
      <c r="E100" s="70">
        <f>E101</f>
        <v>3155201.02</v>
      </c>
      <c r="F100" s="71">
        <f>D100-E100</f>
        <v>0</v>
      </c>
    </row>
    <row r="101" spans="1:6" ht="14.4" x14ac:dyDescent="0.3">
      <c r="A101" s="107" t="s">
        <v>263</v>
      </c>
      <c r="B101" s="67" t="s">
        <v>137</v>
      </c>
      <c r="C101" s="108" t="s">
        <v>264</v>
      </c>
      <c r="D101" s="69">
        <v>3155201.02</v>
      </c>
      <c r="E101" s="70">
        <v>3155201.02</v>
      </c>
      <c r="F101" s="71">
        <f t="shared" ref="F101" si="4">D101-E101</f>
        <v>0</v>
      </c>
    </row>
    <row r="102" spans="1:6" ht="14.4" x14ac:dyDescent="0.3">
      <c r="A102" s="107" t="s">
        <v>265</v>
      </c>
      <c r="B102" s="67" t="s">
        <v>137</v>
      </c>
      <c r="C102" s="108" t="s">
        <v>266</v>
      </c>
      <c r="D102" s="69">
        <v>1540858.3</v>
      </c>
      <c r="E102" s="70">
        <v>1540857.58</v>
      </c>
      <c r="F102" s="71">
        <f>D102-E102</f>
        <v>0.71999999997206032</v>
      </c>
    </row>
    <row r="103" spans="1:6" ht="22.8" customHeight="1" x14ac:dyDescent="0.3">
      <c r="A103" s="107" t="s">
        <v>267</v>
      </c>
      <c r="B103" s="67" t="s">
        <v>137</v>
      </c>
      <c r="C103" s="108" t="s">
        <v>268</v>
      </c>
      <c r="D103" s="69">
        <v>1540858.3</v>
      </c>
      <c r="E103" s="70">
        <v>1540857.58</v>
      </c>
      <c r="F103" s="71">
        <f>D103-E103</f>
        <v>0.71999999997206032</v>
      </c>
    </row>
    <row r="104" spans="1:6" ht="28.2" customHeight="1" x14ac:dyDescent="0.3">
      <c r="A104" s="107" t="s">
        <v>269</v>
      </c>
      <c r="B104" s="67" t="s">
        <v>137</v>
      </c>
      <c r="C104" s="108" t="s">
        <v>270</v>
      </c>
      <c r="D104" s="69">
        <v>320000</v>
      </c>
      <c r="E104" s="70">
        <v>320000</v>
      </c>
      <c r="F104" s="71" t="str">
        <f t="shared" si="3"/>
        <v>-</v>
      </c>
    </row>
    <row r="105" spans="1:6" ht="31.8" x14ac:dyDescent="0.3">
      <c r="A105" s="107" t="s">
        <v>564</v>
      </c>
      <c r="B105" s="67" t="s">
        <v>137</v>
      </c>
      <c r="C105" s="68" t="s">
        <v>271</v>
      </c>
      <c r="D105" s="69">
        <v>320000</v>
      </c>
      <c r="E105" s="70">
        <v>320000</v>
      </c>
      <c r="F105" s="71" t="str">
        <f t="shared" si="3"/>
        <v>-</v>
      </c>
    </row>
    <row r="106" spans="1:6" ht="24.6" customHeight="1" x14ac:dyDescent="0.3">
      <c r="A106" s="66" t="s">
        <v>267</v>
      </c>
      <c r="B106" s="67" t="s">
        <v>137</v>
      </c>
      <c r="C106" s="68" t="s">
        <v>272</v>
      </c>
      <c r="D106" s="69">
        <v>320000</v>
      </c>
      <c r="E106" s="70">
        <v>320000</v>
      </c>
      <c r="F106" s="71" t="str">
        <f t="shared" si="3"/>
        <v>-</v>
      </c>
    </row>
    <row r="107" spans="1:6" ht="25.2" customHeight="1" x14ac:dyDescent="0.3">
      <c r="A107" s="66" t="s">
        <v>273</v>
      </c>
      <c r="B107" s="67" t="s">
        <v>137</v>
      </c>
      <c r="C107" s="68" t="s">
        <v>274</v>
      </c>
      <c r="D107" s="69">
        <v>1783010</v>
      </c>
      <c r="E107" s="70">
        <v>1674160</v>
      </c>
      <c r="F107" s="71">
        <f>D107-E107</f>
        <v>108850</v>
      </c>
    </row>
    <row r="108" spans="1:6" ht="28.2" customHeight="1" x14ac:dyDescent="0.3">
      <c r="A108" s="66" t="s">
        <v>275</v>
      </c>
      <c r="B108" s="67" t="s">
        <v>137</v>
      </c>
      <c r="C108" s="68" t="s">
        <v>276</v>
      </c>
      <c r="D108" s="69">
        <v>1783010</v>
      </c>
      <c r="E108" s="70">
        <v>1674160</v>
      </c>
      <c r="F108" s="71">
        <f>D108-E108</f>
        <v>108850</v>
      </c>
    </row>
    <row r="109" spans="1:6" ht="14.4" x14ac:dyDescent="0.3">
      <c r="A109" s="107" t="s">
        <v>277</v>
      </c>
      <c r="B109" s="67" t="s">
        <v>137</v>
      </c>
      <c r="C109" s="108" t="s">
        <v>278</v>
      </c>
      <c r="D109" s="69">
        <v>20800</v>
      </c>
      <c r="E109" s="70" t="s">
        <v>39</v>
      </c>
      <c r="F109" s="71">
        <f t="shared" si="3"/>
        <v>20800</v>
      </c>
    </row>
    <row r="110" spans="1:6" ht="64.2" customHeight="1" x14ac:dyDescent="0.3">
      <c r="A110" s="72" t="s">
        <v>279</v>
      </c>
      <c r="B110" s="67" t="s">
        <v>137</v>
      </c>
      <c r="C110" s="108" t="s">
        <v>280</v>
      </c>
      <c r="D110" s="69">
        <v>20800</v>
      </c>
      <c r="E110" s="70" t="s">
        <v>39</v>
      </c>
      <c r="F110" s="71">
        <f t="shared" si="3"/>
        <v>20800</v>
      </c>
    </row>
    <row r="111" spans="1:6" ht="24" customHeight="1" x14ac:dyDescent="0.3">
      <c r="A111" s="66" t="s">
        <v>149</v>
      </c>
      <c r="B111" s="67" t="s">
        <v>137</v>
      </c>
      <c r="C111" s="68" t="s">
        <v>281</v>
      </c>
      <c r="D111" s="69">
        <v>20800</v>
      </c>
      <c r="E111" s="70" t="s">
        <v>39</v>
      </c>
      <c r="F111" s="71">
        <f t="shared" si="3"/>
        <v>20800</v>
      </c>
    </row>
    <row r="112" spans="1:6" ht="27" customHeight="1" x14ac:dyDescent="0.3">
      <c r="A112" s="66" t="s">
        <v>151</v>
      </c>
      <c r="B112" s="67" t="s">
        <v>137</v>
      </c>
      <c r="C112" s="68" t="s">
        <v>282</v>
      </c>
      <c r="D112" s="69">
        <v>20800</v>
      </c>
      <c r="E112" s="70" t="s">
        <v>39</v>
      </c>
      <c r="F112" s="71">
        <f t="shared" si="3"/>
        <v>20800</v>
      </c>
    </row>
    <row r="113" spans="1:6" ht="18.75" customHeight="1" x14ac:dyDescent="0.3">
      <c r="A113" s="107" t="s">
        <v>283</v>
      </c>
      <c r="B113" s="67" t="s">
        <v>137</v>
      </c>
      <c r="C113" s="108" t="s">
        <v>284</v>
      </c>
      <c r="D113" s="69">
        <v>1536210</v>
      </c>
      <c r="E113" s="70">
        <v>1531010</v>
      </c>
      <c r="F113" s="71">
        <f>D113-E113</f>
        <v>5200</v>
      </c>
    </row>
    <row r="114" spans="1:6" ht="65.7" customHeight="1" x14ac:dyDescent="0.3">
      <c r="A114" s="72" t="s">
        <v>285</v>
      </c>
      <c r="B114" s="67" t="s">
        <v>137</v>
      </c>
      <c r="C114" s="108" t="s">
        <v>286</v>
      </c>
      <c r="D114" s="69">
        <v>5200</v>
      </c>
      <c r="E114" s="70" t="s">
        <v>39</v>
      </c>
      <c r="F114" s="71">
        <f t="shared" si="3"/>
        <v>5200</v>
      </c>
    </row>
    <row r="115" spans="1:6" ht="26.4" customHeight="1" x14ac:dyDescent="0.3">
      <c r="A115" s="107" t="s">
        <v>149</v>
      </c>
      <c r="B115" s="67" t="s">
        <v>137</v>
      </c>
      <c r="C115" s="108" t="s">
        <v>287</v>
      </c>
      <c r="D115" s="69">
        <v>5200</v>
      </c>
      <c r="E115" s="70" t="s">
        <v>39</v>
      </c>
      <c r="F115" s="71">
        <f t="shared" si="3"/>
        <v>5200</v>
      </c>
    </row>
    <row r="116" spans="1:6" ht="27.6" customHeight="1" x14ac:dyDescent="0.3">
      <c r="A116" s="107" t="s">
        <v>151</v>
      </c>
      <c r="B116" s="67" t="s">
        <v>137</v>
      </c>
      <c r="C116" s="108" t="s">
        <v>288</v>
      </c>
      <c r="D116" s="69">
        <v>5200</v>
      </c>
      <c r="E116" s="70" t="s">
        <v>39</v>
      </c>
      <c r="F116" s="71">
        <f t="shared" si="3"/>
        <v>5200</v>
      </c>
    </row>
    <row r="117" spans="1:6" ht="84.6" customHeight="1" x14ac:dyDescent="0.3">
      <c r="A117" s="72" t="s">
        <v>289</v>
      </c>
      <c r="B117" s="67" t="s">
        <v>137</v>
      </c>
      <c r="C117" s="68" t="s">
        <v>290</v>
      </c>
      <c r="D117" s="69">
        <v>1531010</v>
      </c>
      <c r="E117" s="70">
        <v>1531010</v>
      </c>
      <c r="F117" s="103" t="s">
        <v>39</v>
      </c>
    </row>
    <row r="118" spans="1:6" ht="14.4" x14ac:dyDescent="0.3">
      <c r="A118" s="66" t="s">
        <v>130</v>
      </c>
      <c r="B118" s="67" t="s">
        <v>137</v>
      </c>
      <c r="C118" s="68" t="s">
        <v>291</v>
      </c>
      <c r="D118" s="69">
        <v>1531010</v>
      </c>
      <c r="E118" s="70">
        <v>1531010</v>
      </c>
      <c r="F118" s="103" t="s">
        <v>39</v>
      </c>
    </row>
    <row r="119" spans="1:6" ht="14.4" x14ac:dyDescent="0.3">
      <c r="A119" s="66" t="s">
        <v>292</v>
      </c>
      <c r="B119" s="67" t="s">
        <v>137</v>
      </c>
      <c r="C119" s="68" t="s">
        <v>293</v>
      </c>
      <c r="D119" s="69">
        <v>156000</v>
      </c>
      <c r="E119" s="70">
        <v>143150</v>
      </c>
      <c r="F119" s="103">
        <f>D119-E119</f>
        <v>12850</v>
      </c>
    </row>
    <row r="120" spans="1:6" ht="64.8" customHeight="1" x14ac:dyDescent="0.3">
      <c r="A120" s="72" t="s">
        <v>294</v>
      </c>
      <c r="B120" s="67" t="s">
        <v>137</v>
      </c>
      <c r="C120" s="68" t="s">
        <v>295</v>
      </c>
      <c r="D120" s="69">
        <v>156000</v>
      </c>
      <c r="E120" s="70">
        <v>143150</v>
      </c>
      <c r="F120" s="71">
        <f>D120-E120</f>
        <v>12850</v>
      </c>
    </row>
    <row r="121" spans="1:6" ht="25.2" customHeight="1" x14ac:dyDescent="0.3">
      <c r="A121" s="66" t="s">
        <v>149</v>
      </c>
      <c r="B121" s="67" t="s">
        <v>137</v>
      </c>
      <c r="C121" s="68" t="s">
        <v>296</v>
      </c>
      <c r="D121" s="69">
        <v>156000</v>
      </c>
      <c r="E121" s="70">
        <v>143150</v>
      </c>
      <c r="F121" s="71">
        <f t="shared" si="3"/>
        <v>12850</v>
      </c>
    </row>
    <row r="122" spans="1:6" ht="25.2" customHeight="1" x14ac:dyDescent="0.3">
      <c r="A122" s="66" t="s">
        <v>151</v>
      </c>
      <c r="B122" s="67" t="s">
        <v>137</v>
      </c>
      <c r="C122" s="68" t="s">
        <v>297</v>
      </c>
      <c r="D122" s="69">
        <v>156000</v>
      </c>
      <c r="E122" s="70">
        <v>143150</v>
      </c>
      <c r="F122" s="71">
        <f t="shared" si="3"/>
        <v>12850</v>
      </c>
    </row>
    <row r="123" spans="1:6" ht="35.4" customHeight="1" x14ac:dyDescent="0.3">
      <c r="A123" s="66" t="s">
        <v>298</v>
      </c>
      <c r="B123" s="67" t="s">
        <v>137</v>
      </c>
      <c r="C123" s="68" t="s">
        <v>299</v>
      </c>
      <c r="D123" s="69">
        <v>70000</v>
      </c>
      <c r="E123" s="70" t="s">
        <v>39</v>
      </c>
      <c r="F123" s="71">
        <f t="shared" si="3"/>
        <v>70000</v>
      </c>
    </row>
    <row r="124" spans="1:6" ht="57.6" customHeight="1" x14ac:dyDescent="0.3">
      <c r="A124" s="107" t="s">
        <v>300</v>
      </c>
      <c r="B124" s="67" t="s">
        <v>137</v>
      </c>
      <c r="C124" s="68" t="s">
        <v>301</v>
      </c>
      <c r="D124" s="69">
        <v>70000</v>
      </c>
      <c r="E124" s="70" t="s">
        <v>39</v>
      </c>
      <c r="F124" s="71">
        <f t="shared" si="3"/>
        <v>70000</v>
      </c>
    </row>
    <row r="125" spans="1:6" ht="27" customHeight="1" x14ac:dyDescent="0.3">
      <c r="A125" s="66" t="s">
        <v>149</v>
      </c>
      <c r="B125" s="67" t="s">
        <v>137</v>
      </c>
      <c r="C125" s="68" t="s">
        <v>302</v>
      </c>
      <c r="D125" s="69">
        <v>70000</v>
      </c>
      <c r="E125" s="70" t="s">
        <v>39</v>
      </c>
      <c r="F125" s="71">
        <f t="shared" si="3"/>
        <v>70000</v>
      </c>
    </row>
    <row r="126" spans="1:6" ht="24.6" customHeight="1" x14ac:dyDescent="0.3">
      <c r="A126" s="66" t="s">
        <v>151</v>
      </c>
      <c r="B126" s="67" t="s">
        <v>137</v>
      </c>
      <c r="C126" s="68" t="s">
        <v>303</v>
      </c>
      <c r="D126" s="69">
        <v>70000</v>
      </c>
      <c r="E126" s="70" t="s">
        <v>39</v>
      </c>
      <c r="F126" s="71">
        <f t="shared" si="3"/>
        <v>70000</v>
      </c>
    </row>
    <row r="127" spans="1:6" ht="14.4" x14ac:dyDescent="0.3">
      <c r="A127" s="66" t="s">
        <v>304</v>
      </c>
      <c r="B127" s="67" t="s">
        <v>137</v>
      </c>
      <c r="C127" s="68" t="s">
        <v>305</v>
      </c>
      <c r="D127" s="69">
        <v>84130313.150000006</v>
      </c>
      <c r="E127" s="70">
        <v>84082493.859999999</v>
      </c>
      <c r="F127" s="71">
        <f>D127-E127</f>
        <v>47819.290000006557</v>
      </c>
    </row>
    <row r="128" spans="1:6" ht="14.4" x14ac:dyDescent="0.3">
      <c r="A128" s="66" t="s">
        <v>306</v>
      </c>
      <c r="B128" s="67" t="s">
        <v>137</v>
      </c>
      <c r="C128" s="68" t="s">
        <v>307</v>
      </c>
      <c r="D128" s="69">
        <v>83830313.150000006</v>
      </c>
      <c r="E128" s="70">
        <v>83784343.170000002</v>
      </c>
      <c r="F128" s="71">
        <f>D128-E128</f>
        <v>45969.980000004172</v>
      </c>
    </row>
    <row r="129" spans="1:6" ht="34.200000000000003" customHeight="1" x14ac:dyDescent="0.3">
      <c r="A129" s="66" t="s">
        <v>308</v>
      </c>
      <c r="B129" s="67" t="s">
        <v>137</v>
      </c>
      <c r="C129" s="68" t="s">
        <v>309</v>
      </c>
      <c r="D129" s="69">
        <v>83830313.150000006</v>
      </c>
      <c r="E129" s="70">
        <v>83784343.170000002</v>
      </c>
      <c r="F129" s="71">
        <f>D129-E129</f>
        <v>45969.980000004172</v>
      </c>
    </row>
    <row r="130" spans="1:6" ht="75.150000000000006" customHeight="1" x14ac:dyDescent="0.3">
      <c r="A130" s="72" t="s">
        <v>310</v>
      </c>
      <c r="B130" s="67" t="s">
        <v>137</v>
      </c>
      <c r="C130" s="68" t="s">
        <v>311</v>
      </c>
      <c r="D130" s="69">
        <v>32639313.149999999</v>
      </c>
      <c r="E130" s="70">
        <v>32594619.93</v>
      </c>
      <c r="F130" s="71">
        <f t="shared" si="3"/>
        <v>44693.219999998808</v>
      </c>
    </row>
    <row r="131" spans="1:6" ht="27" customHeight="1" x14ac:dyDescent="0.3">
      <c r="A131" s="66" t="s">
        <v>149</v>
      </c>
      <c r="B131" s="67" t="s">
        <v>137</v>
      </c>
      <c r="C131" s="68" t="s">
        <v>312</v>
      </c>
      <c r="D131" s="69">
        <v>32639313.149999999</v>
      </c>
      <c r="E131" s="70">
        <v>32594619.93</v>
      </c>
      <c r="F131" s="71">
        <f>D131-E131</f>
        <v>44693.219999998808</v>
      </c>
    </row>
    <row r="132" spans="1:6" ht="25.2" customHeight="1" x14ac:dyDescent="0.3">
      <c r="A132" s="66" t="s">
        <v>151</v>
      </c>
      <c r="B132" s="67" t="s">
        <v>137</v>
      </c>
      <c r="C132" s="68" t="s">
        <v>313</v>
      </c>
      <c r="D132" s="69">
        <v>32639313.149999999</v>
      </c>
      <c r="E132" s="70">
        <v>32594619.93</v>
      </c>
      <c r="F132" s="71">
        <f>D132-E132</f>
        <v>44693.219999998808</v>
      </c>
    </row>
    <row r="133" spans="1:6" ht="75.150000000000006" customHeight="1" x14ac:dyDescent="0.3">
      <c r="A133" s="72" t="s">
        <v>314</v>
      </c>
      <c r="B133" s="67" t="s">
        <v>137</v>
      </c>
      <c r="C133" s="68" t="s">
        <v>315</v>
      </c>
      <c r="D133" s="69">
        <v>51191000</v>
      </c>
      <c r="E133" s="70">
        <v>51189723.93</v>
      </c>
      <c r="F133" s="71">
        <f t="shared" si="3"/>
        <v>1276.070000000298</v>
      </c>
    </row>
    <row r="134" spans="1:6" ht="27" customHeight="1" x14ac:dyDescent="0.3">
      <c r="A134" s="66" t="s">
        <v>149</v>
      </c>
      <c r="B134" s="67" t="s">
        <v>137</v>
      </c>
      <c r="C134" s="68" t="s">
        <v>316</v>
      </c>
      <c r="D134" s="69">
        <v>51191000</v>
      </c>
      <c r="E134" s="70">
        <v>51189723.93</v>
      </c>
      <c r="F134" s="71">
        <f t="shared" si="3"/>
        <v>1276.070000000298</v>
      </c>
    </row>
    <row r="135" spans="1:6" ht="23.4" customHeight="1" x14ac:dyDescent="0.3">
      <c r="A135" s="66" t="s">
        <v>151</v>
      </c>
      <c r="B135" s="67" t="s">
        <v>137</v>
      </c>
      <c r="C135" s="68" t="s">
        <v>317</v>
      </c>
      <c r="D135" s="69">
        <v>51191000</v>
      </c>
      <c r="E135" s="70">
        <v>51189723.93</v>
      </c>
      <c r="F135" s="71">
        <f t="shared" si="3"/>
        <v>1276.070000000298</v>
      </c>
    </row>
    <row r="136" spans="1:6" ht="14.4" x14ac:dyDescent="0.3">
      <c r="A136" s="66" t="s">
        <v>318</v>
      </c>
      <c r="B136" s="67" t="s">
        <v>137</v>
      </c>
      <c r="C136" s="68" t="s">
        <v>319</v>
      </c>
      <c r="D136" s="69">
        <v>300000</v>
      </c>
      <c r="E136" s="70">
        <v>298150</v>
      </c>
      <c r="F136" s="71">
        <f>D136-E136</f>
        <v>1850</v>
      </c>
    </row>
    <row r="137" spans="1:6" ht="24" customHeight="1" x14ac:dyDescent="0.3">
      <c r="A137" s="107" t="s">
        <v>238</v>
      </c>
      <c r="B137" s="67" t="s">
        <v>137</v>
      </c>
      <c r="C137" s="68" t="s">
        <v>320</v>
      </c>
      <c r="D137" s="69">
        <v>250000</v>
      </c>
      <c r="E137" s="70">
        <v>248150</v>
      </c>
      <c r="F137" s="71">
        <f>D137-E137</f>
        <v>1850</v>
      </c>
    </row>
    <row r="138" spans="1:6" ht="66" customHeight="1" x14ac:dyDescent="0.3">
      <c r="A138" s="72" t="s">
        <v>321</v>
      </c>
      <c r="B138" s="67" t="s">
        <v>137</v>
      </c>
      <c r="C138" s="68" t="s">
        <v>322</v>
      </c>
      <c r="D138" s="69">
        <v>250000</v>
      </c>
      <c r="E138" s="70">
        <v>248150</v>
      </c>
      <c r="F138" s="71">
        <f>D138-E138</f>
        <v>1850</v>
      </c>
    </row>
    <row r="139" spans="1:6" ht="23.4" customHeight="1" x14ac:dyDescent="0.3">
      <c r="A139" s="66" t="s">
        <v>149</v>
      </c>
      <c r="B139" s="67" t="s">
        <v>137</v>
      </c>
      <c r="C139" s="68" t="s">
        <v>323</v>
      </c>
      <c r="D139" s="69">
        <v>250000</v>
      </c>
      <c r="E139" s="70">
        <v>248150</v>
      </c>
      <c r="F139" s="71">
        <f>D139-E139</f>
        <v>1850</v>
      </c>
    </row>
    <row r="140" spans="1:6" ht="24.6" customHeight="1" x14ac:dyDescent="0.3">
      <c r="A140" s="66" t="s">
        <v>151</v>
      </c>
      <c r="B140" s="67" t="s">
        <v>137</v>
      </c>
      <c r="C140" s="68" t="s">
        <v>324</v>
      </c>
      <c r="D140" s="69">
        <v>250000</v>
      </c>
      <c r="E140" s="70">
        <v>248150</v>
      </c>
      <c r="F140" s="71">
        <f>D140-E140</f>
        <v>1850</v>
      </c>
    </row>
    <row r="141" spans="1:6" ht="28.2" customHeight="1" x14ac:dyDescent="0.3">
      <c r="A141" s="66" t="s">
        <v>325</v>
      </c>
      <c r="B141" s="67" t="s">
        <v>137</v>
      </c>
      <c r="C141" s="68" t="s">
        <v>326</v>
      </c>
      <c r="D141" s="69">
        <v>50000</v>
      </c>
      <c r="E141" s="70">
        <v>50000</v>
      </c>
      <c r="F141" s="103" t="s">
        <v>39</v>
      </c>
    </row>
    <row r="142" spans="1:6" ht="84.6" customHeight="1" x14ac:dyDescent="0.3">
      <c r="A142" s="72" t="s">
        <v>327</v>
      </c>
      <c r="B142" s="67" t="s">
        <v>137</v>
      </c>
      <c r="C142" s="68" t="s">
        <v>328</v>
      </c>
      <c r="D142" s="69">
        <v>50000</v>
      </c>
      <c r="E142" s="70">
        <v>50000</v>
      </c>
      <c r="F142" s="103" t="s">
        <v>39</v>
      </c>
    </row>
    <row r="143" spans="1:6" ht="14.4" x14ac:dyDescent="0.3">
      <c r="A143" s="66" t="s">
        <v>130</v>
      </c>
      <c r="B143" s="67" t="s">
        <v>137</v>
      </c>
      <c r="C143" s="68" t="s">
        <v>329</v>
      </c>
      <c r="D143" s="69">
        <v>50000</v>
      </c>
      <c r="E143" s="70">
        <v>50000</v>
      </c>
      <c r="F143" s="103" t="s">
        <v>39</v>
      </c>
    </row>
    <row r="144" spans="1:6" ht="14.4" x14ac:dyDescent="0.3">
      <c r="A144" s="66" t="s">
        <v>330</v>
      </c>
      <c r="B144" s="67" t="s">
        <v>137</v>
      </c>
      <c r="C144" s="68" t="s">
        <v>331</v>
      </c>
      <c r="D144" s="69">
        <v>67788772.730000004</v>
      </c>
      <c r="E144" s="70">
        <v>63869372.149999999</v>
      </c>
      <c r="F144" s="71">
        <f>D144-E144</f>
        <v>3919400.5800000057</v>
      </c>
    </row>
    <row r="145" spans="1:6" ht="14.4" x14ac:dyDescent="0.3">
      <c r="A145" s="66" t="s">
        <v>332</v>
      </c>
      <c r="B145" s="67" t="s">
        <v>137</v>
      </c>
      <c r="C145" s="68" t="s">
        <v>333</v>
      </c>
      <c r="D145" s="69">
        <v>105709</v>
      </c>
      <c r="E145" s="70">
        <v>105709</v>
      </c>
      <c r="F145" s="71" t="str">
        <f t="shared" si="3"/>
        <v>-</v>
      </c>
    </row>
    <row r="146" spans="1:6" ht="25.8" customHeight="1" x14ac:dyDescent="0.3">
      <c r="A146" s="66" t="s">
        <v>238</v>
      </c>
      <c r="B146" s="67" t="s">
        <v>137</v>
      </c>
      <c r="C146" s="68" t="s">
        <v>334</v>
      </c>
      <c r="D146" s="69">
        <v>35709</v>
      </c>
      <c r="E146" s="70">
        <v>35709</v>
      </c>
      <c r="F146" s="103" t="s">
        <v>39</v>
      </c>
    </row>
    <row r="147" spans="1:6" ht="56.4" customHeight="1" x14ac:dyDescent="0.3">
      <c r="A147" s="66" t="s">
        <v>335</v>
      </c>
      <c r="B147" s="67" t="s">
        <v>137</v>
      </c>
      <c r="C147" s="68" t="s">
        <v>336</v>
      </c>
      <c r="D147" s="69">
        <v>35709</v>
      </c>
      <c r="E147" s="70">
        <v>35709</v>
      </c>
      <c r="F147" s="103" t="s">
        <v>39</v>
      </c>
    </row>
    <row r="148" spans="1:6" ht="26.4" customHeight="1" x14ac:dyDescent="0.3">
      <c r="A148" s="66" t="s">
        <v>149</v>
      </c>
      <c r="B148" s="67" t="s">
        <v>137</v>
      </c>
      <c r="C148" s="68" t="s">
        <v>337</v>
      </c>
      <c r="D148" s="69">
        <v>35709</v>
      </c>
      <c r="E148" s="70">
        <v>35709</v>
      </c>
      <c r="F148" s="103" t="s">
        <v>39</v>
      </c>
    </row>
    <row r="149" spans="1:6" ht="25.8" customHeight="1" x14ac:dyDescent="0.3">
      <c r="A149" s="66" t="s">
        <v>151</v>
      </c>
      <c r="B149" s="67" t="s">
        <v>137</v>
      </c>
      <c r="C149" s="68" t="s">
        <v>338</v>
      </c>
      <c r="D149" s="69">
        <v>35709</v>
      </c>
      <c r="E149" s="70">
        <v>35709</v>
      </c>
      <c r="F149" s="103" t="s">
        <v>39</v>
      </c>
    </row>
    <row r="150" spans="1:6" ht="14.4" x14ac:dyDescent="0.3">
      <c r="A150" s="66" t="s">
        <v>202</v>
      </c>
      <c r="B150" s="67" t="s">
        <v>137</v>
      </c>
      <c r="C150" s="68" t="s">
        <v>339</v>
      </c>
      <c r="D150" s="69">
        <v>70000</v>
      </c>
      <c r="E150" s="70">
        <v>70000</v>
      </c>
      <c r="F150" s="103" t="s">
        <v>39</v>
      </c>
    </row>
    <row r="151" spans="1:6" ht="56.4" customHeight="1" x14ac:dyDescent="0.3">
      <c r="A151" s="72" t="s">
        <v>204</v>
      </c>
      <c r="B151" s="67" t="s">
        <v>137</v>
      </c>
      <c r="C151" s="68" t="s">
        <v>340</v>
      </c>
      <c r="D151" s="69">
        <v>70000</v>
      </c>
      <c r="E151" s="70">
        <v>70000</v>
      </c>
      <c r="F151" s="103" t="s">
        <v>39</v>
      </c>
    </row>
    <row r="152" spans="1:6" ht="26.4" customHeight="1" x14ac:dyDescent="0.3">
      <c r="A152" s="66" t="s">
        <v>149</v>
      </c>
      <c r="B152" s="67" t="s">
        <v>137</v>
      </c>
      <c r="C152" s="68" t="s">
        <v>341</v>
      </c>
      <c r="D152" s="69">
        <v>70000</v>
      </c>
      <c r="E152" s="70">
        <v>70000</v>
      </c>
      <c r="F152" s="103" t="s">
        <v>39</v>
      </c>
    </row>
    <row r="153" spans="1:6" ht="25.8" customHeight="1" x14ac:dyDescent="0.3">
      <c r="A153" s="66" t="s">
        <v>151</v>
      </c>
      <c r="B153" s="67" t="s">
        <v>137</v>
      </c>
      <c r="C153" s="68" t="s">
        <v>342</v>
      </c>
      <c r="D153" s="69">
        <v>70000</v>
      </c>
      <c r="E153" s="70">
        <v>70000</v>
      </c>
      <c r="F153" s="103" t="s">
        <v>39</v>
      </c>
    </row>
    <row r="154" spans="1:6" ht="14.4" x14ac:dyDescent="0.3">
      <c r="A154" s="66" t="s">
        <v>343</v>
      </c>
      <c r="B154" s="67" t="s">
        <v>137</v>
      </c>
      <c r="C154" s="68" t="s">
        <v>344</v>
      </c>
      <c r="D154" s="69">
        <v>2626014.0099999998</v>
      </c>
      <c r="E154" s="70">
        <v>2415805.61</v>
      </c>
      <c r="F154" s="71">
        <f>D154-E154</f>
        <v>210208.39999999991</v>
      </c>
    </row>
    <row r="155" spans="1:6" ht="25.2" customHeight="1" x14ac:dyDescent="0.3">
      <c r="A155" s="66" t="s">
        <v>238</v>
      </c>
      <c r="B155" s="67" t="s">
        <v>137</v>
      </c>
      <c r="C155" s="68" t="s">
        <v>345</v>
      </c>
      <c r="D155" s="69">
        <v>1190845.74</v>
      </c>
      <c r="E155" s="70">
        <v>995745.74</v>
      </c>
      <c r="F155" s="71">
        <f>D155-E155</f>
        <v>195100</v>
      </c>
    </row>
    <row r="156" spans="1:6" ht="43.2" customHeight="1" x14ac:dyDescent="0.3">
      <c r="A156" s="66" t="s">
        <v>240</v>
      </c>
      <c r="B156" s="67" t="s">
        <v>137</v>
      </c>
      <c r="C156" s="68" t="s">
        <v>346</v>
      </c>
      <c r="D156" s="69">
        <v>5403</v>
      </c>
      <c r="E156" s="70">
        <v>5403</v>
      </c>
      <c r="F156" s="71" t="str">
        <f t="shared" ref="F156:F207" si="5">IF(OR(D156="-",IF(E156="-",0,E156)&gt;=IF(D156="-",0,D156)),"-",IF(D156="-",0,D156)-IF(E156="-",0,E156))</f>
        <v>-</v>
      </c>
    </row>
    <row r="157" spans="1:6" ht="14.4" x14ac:dyDescent="0.3">
      <c r="A157" s="66" t="s">
        <v>175</v>
      </c>
      <c r="B157" s="67" t="s">
        <v>137</v>
      </c>
      <c r="C157" s="68" t="s">
        <v>347</v>
      </c>
      <c r="D157" s="69">
        <v>5403</v>
      </c>
      <c r="E157" s="70">
        <v>5403</v>
      </c>
      <c r="F157" s="71" t="str">
        <f t="shared" si="5"/>
        <v>-</v>
      </c>
    </row>
    <row r="158" spans="1:6" ht="18.600000000000001" customHeight="1" x14ac:dyDescent="0.3">
      <c r="A158" s="66" t="s">
        <v>177</v>
      </c>
      <c r="B158" s="67" t="s">
        <v>137</v>
      </c>
      <c r="C158" s="68" t="s">
        <v>348</v>
      </c>
      <c r="D158" s="69">
        <v>5403</v>
      </c>
      <c r="E158" s="70">
        <v>5403</v>
      </c>
      <c r="F158" s="71" t="str">
        <f t="shared" si="5"/>
        <v>-</v>
      </c>
    </row>
    <row r="159" spans="1:6" ht="37.200000000000003" customHeight="1" x14ac:dyDescent="0.3">
      <c r="A159" s="66" t="s">
        <v>349</v>
      </c>
      <c r="B159" s="67" t="s">
        <v>137</v>
      </c>
      <c r="C159" s="68" t="s">
        <v>350</v>
      </c>
      <c r="D159" s="69">
        <v>300000</v>
      </c>
      <c r="E159" s="70">
        <v>104900</v>
      </c>
      <c r="F159" s="71">
        <f t="shared" si="5"/>
        <v>195100</v>
      </c>
    </row>
    <row r="160" spans="1:6" ht="25.2" customHeight="1" x14ac:dyDescent="0.3">
      <c r="A160" s="66" t="s">
        <v>149</v>
      </c>
      <c r="B160" s="67" t="s">
        <v>137</v>
      </c>
      <c r="C160" s="68" t="s">
        <v>351</v>
      </c>
      <c r="D160" s="69">
        <v>300000</v>
      </c>
      <c r="E160" s="70">
        <v>104900</v>
      </c>
      <c r="F160" s="71">
        <f t="shared" si="5"/>
        <v>195100</v>
      </c>
    </row>
    <row r="161" spans="1:6" ht="24" customHeight="1" x14ac:dyDescent="0.3">
      <c r="A161" s="66" t="s">
        <v>151</v>
      </c>
      <c r="B161" s="67" t="s">
        <v>137</v>
      </c>
      <c r="C161" s="68" t="s">
        <v>352</v>
      </c>
      <c r="D161" s="69">
        <v>300000</v>
      </c>
      <c r="E161" s="70">
        <v>104900</v>
      </c>
      <c r="F161" s="71">
        <f t="shared" si="5"/>
        <v>195100</v>
      </c>
    </row>
    <row r="162" spans="1:6" ht="34.200000000000003" customHeight="1" x14ac:dyDescent="0.3">
      <c r="A162" s="66" t="s">
        <v>353</v>
      </c>
      <c r="B162" s="67" t="s">
        <v>137</v>
      </c>
      <c r="C162" s="68" t="s">
        <v>354</v>
      </c>
      <c r="D162" s="69">
        <v>885442.74</v>
      </c>
      <c r="E162" s="70">
        <v>885442.74</v>
      </c>
      <c r="F162" s="103" t="s">
        <v>39</v>
      </c>
    </row>
    <row r="163" spans="1:6" ht="25.8" customHeight="1" x14ac:dyDescent="0.3">
      <c r="A163" s="66" t="s">
        <v>149</v>
      </c>
      <c r="B163" s="67" t="s">
        <v>137</v>
      </c>
      <c r="C163" s="68" t="s">
        <v>355</v>
      </c>
      <c r="D163" s="69">
        <v>885442.74</v>
      </c>
      <c r="E163" s="70">
        <v>885442.74</v>
      </c>
      <c r="F163" s="103" t="s">
        <v>39</v>
      </c>
    </row>
    <row r="164" spans="1:6" ht="26.4" customHeight="1" x14ac:dyDescent="0.3">
      <c r="A164" s="66" t="s">
        <v>151</v>
      </c>
      <c r="B164" s="67" t="s">
        <v>137</v>
      </c>
      <c r="C164" s="68" t="s">
        <v>356</v>
      </c>
      <c r="D164" s="69">
        <v>885442.74</v>
      </c>
      <c r="E164" s="70">
        <v>885442.74</v>
      </c>
      <c r="F164" s="103" t="s">
        <v>39</v>
      </c>
    </row>
    <row r="165" spans="1:6" ht="28.2" customHeight="1" x14ac:dyDescent="0.3">
      <c r="A165" s="66" t="s">
        <v>325</v>
      </c>
      <c r="B165" s="67" t="s">
        <v>137</v>
      </c>
      <c r="C165" s="68" t="s">
        <v>357</v>
      </c>
      <c r="D165" s="69">
        <f>D166+D169+D171</f>
        <v>1435068.27</v>
      </c>
      <c r="E165" s="70">
        <f>E166+E169+E171</f>
        <v>1419959.87</v>
      </c>
      <c r="F165" s="71">
        <f>D165-E165</f>
        <v>15108.399999999907</v>
      </c>
    </row>
    <row r="166" spans="1:6" ht="63.6" customHeight="1" x14ac:dyDescent="0.3">
      <c r="A166" s="72" t="s">
        <v>358</v>
      </c>
      <c r="B166" s="67" t="s">
        <v>137</v>
      </c>
      <c r="C166" s="68" t="s">
        <v>359</v>
      </c>
      <c r="D166" s="69">
        <v>1112668.27</v>
      </c>
      <c r="E166" s="70">
        <v>1112668.27</v>
      </c>
      <c r="F166" s="71" t="str">
        <f t="shared" si="5"/>
        <v>-</v>
      </c>
    </row>
    <row r="167" spans="1:6" ht="26.4" customHeight="1" x14ac:dyDescent="0.3">
      <c r="A167" s="66" t="s">
        <v>149</v>
      </c>
      <c r="B167" s="67" t="s">
        <v>137</v>
      </c>
      <c r="C167" s="68" t="s">
        <v>360</v>
      </c>
      <c r="D167" s="69">
        <v>1112668.27</v>
      </c>
      <c r="E167" s="70">
        <v>1112668.27</v>
      </c>
      <c r="F167" s="71" t="str">
        <f t="shared" si="5"/>
        <v>-</v>
      </c>
    </row>
    <row r="168" spans="1:6" ht="27" customHeight="1" x14ac:dyDescent="0.3">
      <c r="A168" s="66" t="s">
        <v>151</v>
      </c>
      <c r="B168" s="67" t="s">
        <v>137</v>
      </c>
      <c r="C168" s="68" t="s">
        <v>361</v>
      </c>
      <c r="D168" s="69">
        <v>1112668.27</v>
      </c>
      <c r="E168" s="70">
        <v>1112668.27</v>
      </c>
      <c r="F168" s="71" t="str">
        <f t="shared" si="5"/>
        <v>-</v>
      </c>
    </row>
    <row r="169" spans="1:6" ht="84.6" customHeight="1" x14ac:dyDescent="0.3">
      <c r="A169" s="72" t="s">
        <v>327</v>
      </c>
      <c r="B169" s="67" t="s">
        <v>137</v>
      </c>
      <c r="C169" s="68" t="s">
        <v>362</v>
      </c>
      <c r="D169" s="69">
        <v>220000</v>
      </c>
      <c r="E169" s="70">
        <v>220000</v>
      </c>
      <c r="F169" s="71" t="str">
        <f t="shared" si="5"/>
        <v>-</v>
      </c>
    </row>
    <row r="170" spans="1:6" ht="14.4" x14ac:dyDescent="0.3">
      <c r="A170" s="66" t="s">
        <v>130</v>
      </c>
      <c r="B170" s="67" t="s">
        <v>137</v>
      </c>
      <c r="C170" s="68" t="s">
        <v>363</v>
      </c>
      <c r="D170" s="69">
        <v>220000</v>
      </c>
      <c r="E170" s="70">
        <v>220000</v>
      </c>
      <c r="F170" s="71" t="str">
        <f t="shared" si="5"/>
        <v>-</v>
      </c>
    </row>
    <row r="171" spans="1:6" ht="103.35" customHeight="1" x14ac:dyDescent="0.3">
      <c r="A171" s="72" t="s">
        <v>364</v>
      </c>
      <c r="B171" s="67" t="s">
        <v>137</v>
      </c>
      <c r="C171" s="68" t="s">
        <v>365</v>
      </c>
      <c r="D171" s="69">
        <v>102400</v>
      </c>
      <c r="E171" s="70">
        <v>87291.6</v>
      </c>
      <c r="F171" s="71">
        <f>D171-E171</f>
        <v>15108.399999999994</v>
      </c>
    </row>
    <row r="172" spans="1:6" ht="14.4" x14ac:dyDescent="0.3">
      <c r="A172" s="66" t="s">
        <v>130</v>
      </c>
      <c r="B172" s="67" t="s">
        <v>137</v>
      </c>
      <c r="C172" s="68" t="s">
        <v>366</v>
      </c>
      <c r="D172" s="69">
        <v>102400</v>
      </c>
      <c r="E172" s="70">
        <v>87291.6</v>
      </c>
      <c r="F172" s="71">
        <f>D172-E172</f>
        <v>15108.399999999994</v>
      </c>
    </row>
    <row r="173" spans="1:6" ht="14.4" x14ac:dyDescent="0.3">
      <c r="A173" s="107" t="s">
        <v>202</v>
      </c>
      <c r="B173" s="67" t="s">
        <v>137</v>
      </c>
      <c r="C173" s="108" t="s">
        <v>367</v>
      </c>
      <c r="D173" s="69">
        <v>100</v>
      </c>
      <c r="E173" s="70">
        <v>100</v>
      </c>
      <c r="F173" s="103" t="s">
        <v>39</v>
      </c>
    </row>
    <row r="174" spans="1:6" ht="56.4" customHeight="1" x14ac:dyDescent="0.3">
      <c r="A174" s="72" t="s">
        <v>204</v>
      </c>
      <c r="B174" s="67" t="s">
        <v>137</v>
      </c>
      <c r="C174" s="108" t="s">
        <v>368</v>
      </c>
      <c r="D174" s="69">
        <v>100</v>
      </c>
      <c r="E174" s="70">
        <v>100</v>
      </c>
      <c r="F174" s="103" t="s">
        <v>39</v>
      </c>
    </row>
    <row r="175" spans="1:6" ht="14.4" x14ac:dyDescent="0.3">
      <c r="A175" s="107" t="s">
        <v>130</v>
      </c>
      <c r="B175" s="67" t="s">
        <v>137</v>
      </c>
      <c r="C175" s="108" t="s">
        <v>369</v>
      </c>
      <c r="D175" s="69">
        <v>100</v>
      </c>
      <c r="E175" s="70">
        <v>100</v>
      </c>
      <c r="F175" s="103" t="s">
        <v>39</v>
      </c>
    </row>
    <row r="176" spans="1:6" ht="14.4" x14ac:dyDescent="0.3">
      <c r="A176" s="66" t="s">
        <v>370</v>
      </c>
      <c r="B176" s="67" t="s">
        <v>137</v>
      </c>
      <c r="C176" s="68" t="s">
        <v>371</v>
      </c>
      <c r="D176" s="69">
        <v>65057049.719999999</v>
      </c>
      <c r="E176" s="70">
        <v>61347857.539999999</v>
      </c>
      <c r="F176" s="71">
        <f>D176-E176</f>
        <v>3709192.1799999997</v>
      </c>
    </row>
    <row r="177" spans="1:6" ht="34.200000000000003" customHeight="1" x14ac:dyDescent="0.3">
      <c r="A177" s="66" t="s">
        <v>372</v>
      </c>
      <c r="B177" s="67" t="s">
        <v>137</v>
      </c>
      <c r="C177" s="68" t="s">
        <v>373</v>
      </c>
      <c r="D177" s="69">
        <v>50000</v>
      </c>
      <c r="E177" s="70">
        <f>E178</f>
        <v>35506.54</v>
      </c>
      <c r="F177" s="71">
        <f>D177-E177</f>
        <v>14493.46</v>
      </c>
    </row>
    <row r="178" spans="1:6" ht="63.6" customHeight="1" x14ac:dyDescent="0.3">
      <c r="A178" s="72" t="s">
        <v>374</v>
      </c>
      <c r="B178" s="67" t="s">
        <v>137</v>
      </c>
      <c r="C178" s="68" t="s">
        <v>375</v>
      </c>
      <c r="D178" s="69">
        <v>50000</v>
      </c>
      <c r="E178" s="70">
        <f>E179+E181</f>
        <v>35506.54</v>
      </c>
      <c r="F178" s="71">
        <f t="shared" si="5"/>
        <v>14493.46</v>
      </c>
    </row>
    <row r="179" spans="1:6" ht="26.4" customHeight="1" x14ac:dyDescent="0.3">
      <c r="A179" s="66" t="s">
        <v>149</v>
      </c>
      <c r="B179" s="67" t="s">
        <v>137</v>
      </c>
      <c r="C179" s="68" t="s">
        <v>376</v>
      </c>
      <c r="D179" s="69">
        <v>48000</v>
      </c>
      <c r="E179" s="70">
        <v>33506.54</v>
      </c>
      <c r="F179" s="71">
        <f>D179-E179</f>
        <v>14493.46</v>
      </c>
    </row>
    <row r="180" spans="1:6" ht="23.4" customHeight="1" x14ac:dyDescent="0.3">
      <c r="A180" s="66" t="s">
        <v>151</v>
      </c>
      <c r="B180" s="67" t="s">
        <v>137</v>
      </c>
      <c r="C180" s="68" t="s">
        <v>377</v>
      </c>
      <c r="D180" s="69">
        <v>48000</v>
      </c>
      <c r="E180" s="70">
        <v>33506.54</v>
      </c>
      <c r="F180" s="71">
        <f>D180-E180</f>
        <v>14493.46</v>
      </c>
    </row>
    <row r="181" spans="1:6" ht="14.4" x14ac:dyDescent="0.3">
      <c r="A181" s="66" t="s">
        <v>175</v>
      </c>
      <c r="B181" s="67" t="s">
        <v>137</v>
      </c>
      <c r="C181" s="68" t="s">
        <v>378</v>
      </c>
      <c r="D181" s="69">
        <v>2000</v>
      </c>
      <c r="E181" s="70">
        <v>2000</v>
      </c>
      <c r="F181" s="71" t="str">
        <f t="shared" si="5"/>
        <v>-</v>
      </c>
    </row>
    <row r="182" spans="1:6" ht="14.4" x14ac:dyDescent="0.3">
      <c r="A182" s="66" t="s">
        <v>236</v>
      </c>
      <c r="B182" s="67" t="s">
        <v>137</v>
      </c>
      <c r="C182" s="68" t="s">
        <v>379</v>
      </c>
      <c r="D182" s="69">
        <v>2000</v>
      </c>
      <c r="E182" s="70">
        <v>2000</v>
      </c>
      <c r="F182" s="71" t="str">
        <f t="shared" si="5"/>
        <v>-</v>
      </c>
    </row>
    <row r="183" spans="1:6" ht="27" customHeight="1" x14ac:dyDescent="0.3">
      <c r="A183" s="66" t="s">
        <v>238</v>
      </c>
      <c r="B183" s="67" t="s">
        <v>137</v>
      </c>
      <c r="C183" s="68" t="s">
        <v>380</v>
      </c>
      <c r="D183" s="69">
        <v>40000</v>
      </c>
      <c r="E183" s="70" t="s">
        <v>39</v>
      </c>
      <c r="F183" s="71">
        <f t="shared" si="5"/>
        <v>40000</v>
      </c>
    </row>
    <row r="184" spans="1:6" ht="35.4" customHeight="1" x14ac:dyDescent="0.3">
      <c r="A184" s="66" t="s">
        <v>381</v>
      </c>
      <c r="B184" s="67" t="s">
        <v>137</v>
      </c>
      <c r="C184" s="68" t="s">
        <v>382</v>
      </c>
      <c r="D184" s="69">
        <v>40000</v>
      </c>
      <c r="E184" s="70" t="s">
        <v>39</v>
      </c>
      <c r="F184" s="71">
        <f t="shared" si="5"/>
        <v>40000</v>
      </c>
    </row>
    <row r="185" spans="1:6" ht="25.2" customHeight="1" x14ac:dyDescent="0.3">
      <c r="A185" s="66" t="s">
        <v>149</v>
      </c>
      <c r="B185" s="67" t="s">
        <v>137</v>
      </c>
      <c r="C185" s="68" t="s">
        <v>383</v>
      </c>
      <c r="D185" s="69">
        <v>40000</v>
      </c>
      <c r="E185" s="70" t="s">
        <v>39</v>
      </c>
      <c r="F185" s="71">
        <f t="shared" si="5"/>
        <v>40000</v>
      </c>
    </row>
    <row r="186" spans="1:6" ht="23.4" customHeight="1" x14ac:dyDescent="0.3">
      <c r="A186" s="66" t="s">
        <v>151</v>
      </c>
      <c r="B186" s="67" t="s">
        <v>137</v>
      </c>
      <c r="C186" s="68" t="s">
        <v>384</v>
      </c>
      <c r="D186" s="69">
        <v>40000</v>
      </c>
      <c r="E186" s="70" t="s">
        <v>39</v>
      </c>
      <c r="F186" s="71">
        <f t="shared" si="5"/>
        <v>40000</v>
      </c>
    </row>
    <row r="187" spans="1:6" ht="23.4" customHeight="1" x14ac:dyDescent="0.3">
      <c r="A187" s="66" t="s">
        <v>385</v>
      </c>
      <c r="B187" s="67" t="s">
        <v>137</v>
      </c>
      <c r="C187" s="68" t="s">
        <v>386</v>
      </c>
      <c r="D187" s="69">
        <v>37695012.369999997</v>
      </c>
      <c r="E187" s="70">
        <v>36920843.130000003</v>
      </c>
      <c r="F187" s="71">
        <f>D187-E187</f>
        <v>774169.23999999464</v>
      </c>
    </row>
    <row r="188" spans="1:6" ht="65.7" customHeight="1" x14ac:dyDescent="0.3">
      <c r="A188" s="72" t="s">
        <v>387</v>
      </c>
      <c r="B188" s="67" t="s">
        <v>137</v>
      </c>
      <c r="C188" s="68" t="s">
        <v>388</v>
      </c>
      <c r="D188" s="69">
        <v>1584375.34</v>
      </c>
      <c r="E188" s="70">
        <v>1499584</v>
      </c>
      <c r="F188" s="71">
        <f>D188-E188</f>
        <v>84791.340000000084</v>
      </c>
    </row>
    <row r="189" spans="1:6" ht="27" customHeight="1" x14ac:dyDescent="0.3">
      <c r="A189" s="66" t="s">
        <v>149</v>
      </c>
      <c r="B189" s="67" t="s">
        <v>137</v>
      </c>
      <c r="C189" s="68" t="s">
        <v>389</v>
      </c>
      <c r="D189" s="69">
        <v>1584375.34</v>
      </c>
      <c r="E189" s="70">
        <v>1499584</v>
      </c>
      <c r="F189" s="71">
        <f t="shared" si="5"/>
        <v>84791.340000000084</v>
      </c>
    </row>
    <row r="190" spans="1:6" ht="27" customHeight="1" x14ac:dyDescent="0.3">
      <c r="A190" s="66" t="s">
        <v>151</v>
      </c>
      <c r="B190" s="67" t="s">
        <v>137</v>
      </c>
      <c r="C190" s="68" t="s">
        <v>390</v>
      </c>
      <c r="D190" s="69">
        <v>1584375.34</v>
      </c>
      <c r="E190" s="70">
        <v>1499584</v>
      </c>
      <c r="F190" s="71">
        <f t="shared" ref="F190:F196" si="6">D190-E190</f>
        <v>84791.340000000084</v>
      </c>
    </row>
    <row r="191" spans="1:6" ht="65.7" customHeight="1" x14ac:dyDescent="0.3">
      <c r="A191" s="72" t="s">
        <v>391</v>
      </c>
      <c r="B191" s="67" t="s">
        <v>137</v>
      </c>
      <c r="C191" s="68" t="s">
        <v>392</v>
      </c>
      <c r="D191" s="69">
        <v>36110637.030000001</v>
      </c>
      <c r="E191" s="70">
        <v>35421259.130000003</v>
      </c>
      <c r="F191" s="71">
        <f t="shared" si="6"/>
        <v>689377.89999999851</v>
      </c>
    </row>
    <row r="192" spans="1:6" ht="14.4" x14ac:dyDescent="0.3">
      <c r="A192" s="66" t="s">
        <v>393</v>
      </c>
      <c r="B192" s="67" t="s">
        <v>137</v>
      </c>
      <c r="C192" s="68" t="s">
        <v>394</v>
      </c>
      <c r="D192" s="69">
        <v>25569657</v>
      </c>
      <c r="E192" s="70">
        <v>25567835.559999999</v>
      </c>
      <c r="F192" s="71">
        <f t="shared" si="6"/>
        <v>1821.4400000013411</v>
      </c>
    </row>
    <row r="193" spans="1:6" ht="14.4" x14ac:dyDescent="0.3">
      <c r="A193" s="66" t="s">
        <v>395</v>
      </c>
      <c r="B193" s="67" t="s">
        <v>137</v>
      </c>
      <c r="C193" s="68" t="s">
        <v>396</v>
      </c>
      <c r="D193" s="69">
        <v>19618753</v>
      </c>
      <c r="E193" s="70">
        <v>19617914.140000001</v>
      </c>
      <c r="F193" s="71">
        <f t="shared" si="6"/>
        <v>838.85999999940395</v>
      </c>
    </row>
    <row r="194" spans="1:6" ht="37.200000000000003" customHeight="1" x14ac:dyDescent="0.3">
      <c r="A194" s="66" t="s">
        <v>397</v>
      </c>
      <c r="B194" s="67" t="s">
        <v>137</v>
      </c>
      <c r="C194" s="68" t="s">
        <v>398</v>
      </c>
      <c r="D194" s="69">
        <v>5950904</v>
      </c>
      <c r="E194" s="70">
        <v>5949921.4199999999</v>
      </c>
      <c r="F194" s="71">
        <f t="shared" si="6"/>
        <v>982.58000000007451</v>
      </c>
    </row>
    <row r="195" spans="1:6" ht="25.2" customHeight="1" x14ac:dyDescent="0.3">
      <c r="A195" s="66" t="s">
        <v>149</v>
      </c>
      <c r="B195" s="67" t="s">
        <v>137</v>
      </c>
      <c r="C195" s="68" t="s">
        <v>399</v>
      </c>
      <c r="D195" s="69">
        <v>10450980.029999999</v>
      </c>
      <c r="E195" s="70">
        <v>9764682.4499999993</v>
      </c>
      <c r="F195" s="71">
        <f t="shared" si="6"/>
        <v>686297.58000000007</v>
      </c>
    </row>
    <row r="196" spans="1:6" ht="25.2" customHeight="1" x14ac:dyDescent="0.3">
      <c r="A196" s="66" t="s">
        <v>151</v>
      </c>
      <c r="B196" s="67" t="s">
        <v>137</v>
      </c>
      <c r="C196" s="68" t="s">
        <v>400</v>
      </c>
      <c r="D196" s="69">
        <v>10450980.029999999</v>
      </c>
      <c r="E196" s="70">
        <v>9764682.4499999993</v>
      </c>
      <c r="F196" s="71">
        <f t="shared" si="6"/>
        <v>686297.58000000007</v>
      </c>
    </row>
    <row r="197" spans="1:6" ht="14.4" x14ac:dyDescent="0.3">
      <c r="A197" s="66" t="s">
        <v>175</v>
      </c>
      <c r="B197" s="67" t="s">
        <v>137</v>
      </c>
      <c r="C197" s="68" t="s">
        <v>401</v>
      </c>
      <c r="D197" s="69">
        <v>90000</v>
      </c>
      <c r="E197" s="70">
        <v>88741.119999999995</v>
      </c>
      <c r="F197" s="71">
        <f t="shared" si="5"/>
        <v>1258.8800000000047</v>
      </c>
    </row>
    <row r="198" spans="1:6" ht="18.75" customHeight="1" x14ac:dyDescent="0.3">
      <c r="A198" s="66" t="s">
        <v>243</v>
      </c>
      <c r="B198" s="67" t="s">
        <v>137</v>
      </c>
      <c r="C198" s="68" t="s">
        <v>402</v>
      </c>
      <c r="D198" s="69">
        <v>48300</v>
      </c>
      <c r="E198" s="70">
        <v>48300</v>
      </c>
      <c r="F198" s="71" t="str">
        <f t="shared" si="5"/>
        <v>-</v>
      </c>
    </row>
    <row r="199" spans="1:6" ht="14.4" x14ac:dyDescent="0.3">
      <c r="A199" s="66" t="s">
        <v>177</v>
      </c>
      <c r="B199" s="67" t="s">
        <v>137</v>
      </c>
      <c r="C199" s="68" t="s">
        <v>403</v>
      </c>
      <c r="D199" s="69">
        <v>34000</v>
      </c>
      <c r="E199" s="70">
        <v>33050</v>
      </c>
      <c r="F199" s="71">
        <f t="shared" si="5"/>
        <v>950</v>
      </c>
    </row>
    <row r="200" spans="1:6" ht="14.4" x14ac:dyDescent="0.3">
      <c r="A200" s="66" t="s">
        <v>236</v>
      </c>
      <c r="B200" s="67" t="s">
        <v>137</v>
      </c>
      <c r="C200" s="68" t="s">
        <v>404</v>
      </c>
      <c r="D200" s="69">
        <v>7700</v>
      </c>
      <c r="E200" s="70">
        <v>7391.12</v>
      </c>
      <c r="F200" s="71">
        <f t="shared" si="5"/>
        <v>308.88000000000011</v>
      </c>
    </row>
    <row r="201" spans="1:6" ht="35.4" customHeight="1" x14ac:dyDescent="0.3">
      <c r="A201" s="66" t="s">
        <v>405</v>
      </c>
      <c r="B201" s="67" t="s">
        <v>137</v>
      </c>
      <c r="C201" s="68" t="s">
        <v>406</v>
      </c>
      <c r="D201" s="69">
        <v>5980000</v>
      </c>
      <c r="E201" s="70">
        <v>5665705.6200000001</v>
      </c>
      <c r="F201" s="71">
        <f t="shared" ref="F201:F206" si="7">D201-E201</f>
        <v>314294.37999999989</v>
      </c>
    </row>
    <row r="202" spans="1:6" ht="75.150000000000006" customHeight="1" x14ac:dyDescent="0.3">
      <c r="A202" s="72" t="s">
        <v>407</v>
      </c>
      <c r="B202" s="67" t="s">
        <v>137</v>
      </c>
      <c r="C202" s="68" t="s">
        <v>408</v>
      </c>
      <c r="D202" s="69">
        <v>3680000</v>
      </c>
      <c r="E202" s="70">
        <v>3677350</v>
      </c>
      <c r="F202" s="71">
        <f t="shared" si="7"/>
        <v>2650</v>
      </c>
    </row>
    <row r="203" spans="1:6" ht="24.6" customHeight="1" x14ac:dyDescent="0.3">
      <c r="A203" s="66" t="s">
        <v>149</v>
      </c>
      <c r="B203" s="67" t="s">
        <v>137</v>
      </c>
      <c r="C203" s="68" t="s">
        <v>409</v>
      </c>
      <c r="D203" s="69">
        <v>3680000</v>
      </c>
      <c r="E203" s="70">
        <v>3677350</v>
      </c>
      <c r="F203" s="71">
        <f t="shared" si="7"/>
        <v>2650</v>
      </c>
    </row>
    <row r="204" spans="1:6" ht="24.6" customHeight="1" x14ac:dyDescent="0.3">
      <c r="A204" s="66" t="s">
        <v>151</v>
      </c>
      <c r="B204" s="67" t="s">
        <v>137</v>
      </c>
      <c r="C204" s="68" t="s">
        <v>410</v>
      </c>
      <c r="D204" s="69">
        <v>3680000</v>
      </c>
      <c r="E204" s="70">
        <v>3677350</v>
      </c>
      <c r="F204" s="71">
        <f t="shared" si="7"/>
        <v>2650</v>
      </c>
    </row>
    <row r="205" spans="1:6" ht="75.150000000000006" customHeight="1" x14ac:dyDescent="0.3">
      <c r="A205" s="72" t="s">
        <v>411</v>
      </c>
      <c r="B205" s="67" t="s">
        <v>137</v>
      </c>
      <c r="C205" s="68" t="s">
        <v>412</v>
      </c>
      <c r="D205" s="69">
        <v>2300000</v>
      </c>
      <c r="E205" s="70">
        <v>1988355.62</v>
      </c>
      <c r="F205" s="71">
        <f t="shared" si="7"/>
        <v>311644.37999999989</v>
      </c>
    </row>
    <row r="206" spans="1:6" ht="25.2" customHeight="1" x14ac:dyDescent="0.3">
      <c r="A206" s="66" t="s">
        <v>149</v>
      </c>
      <c r="B206" s="67" t="s">
        <v>137</v>
      </c>
      <c r="C206" s="68" t="s">
        <v>413</v>
      </c>
      <c r="D206" s="69">
        <v>2300000</v>
      </c>
      <c r="E206" s="70">
        <f>E207+E208</f>
        <v>1988355.62</v>
      </c>
      <c r="F206" s="71">
        <f t="shared" si="7"/>
        <v>311644.37999999989</v>
      </c>
    </row>
    <row r="207" spans="1:6" ht="24" customHeight="1" x14ac:dyDescent="0.3">
      <c r="A207" s="66" t="s">
        <v>151</v>
      </c>
      <c r="B207" s="67" t="s">
        <v>137</v>
      </c>
      <c r="C207" s="68" t="s">
        <v>414</v>
      </c>
      <c r="D207" s="69">
        <v>1500000</v>
      </c>
      <c r="E207" s="70">
        <v>1499604.04</v>
      </c>
      <c r="F207" s="71">
        <f t="shared" si="5"/>
        <v>395.95999999996275</v>
      </c>
    </row>
    <row r="208" spans="1:6" ht="14.4" x14ac:dyDescent="0.3">
      <c r="A208" s="66" t="s">
        <v>263</v>
      </c>
      <c r="B208" s="67" t="s">
        <v>137</v>
      </c>
      <c r="C208" s="68" t="s">
        <v>415</v>
      </c>
      <c r="D208" s="69">
        <v>800000</v>
      </c>
      <c r="E208" s="70">
        <v>488751.58</v>
      </c>
      <c r="F208" s="71">
        <f>D208-E208</f>
        <v>311248.42</v>
      </c>
    </row>
    <row r="209" spans="1:6" ht="18.75" customHeight="1" x14ac:dyDescent="0.3">
      <c r="A209" s="66" t="s">
        <v>416</v>
      </c>
      <c r="B209" s="67" t="s">
        <v>137</v>
      </c>
      <c r="C209" s="68" t="s">
        <v>417</v>
      </c>
      <c r="D209" s="69">
        <v>15006797.35</v>
      </c>
      <c r="E209" s="70">
        <v>12503490.800000001</v>
      </c>
      <c r="F209" s="71">
        <f>D209-E209</f>
        <v>2503306.5499999989</v>
      </c>
    </row>
    <row r="210" spans="1:6" ht="37.65" customHeight="1" x14ac:dyDescent="0.3">
      <c r="A210" s="66" t="s">
        <v>418</v>
      </c>
      <c r="B210" s="67" t="s">
        <v>137</v>
      </c>
      <c r="C210" s="68" t="s">
        <v>419</v>
      </c>
      <c r="D210" s="69">
        <f>D211</f>
        <v>15006797.35</v>
      </c>
      <c r="E210" s="70">
        <f>E211</f>
        <v>12503490.800000001</v>
      </c>
      <c r="F210" s="71">
        <f>D210-E210</f>
        <v>2503306.5499999989</v>
      </c>
    </row>
    <row r="211" spans="1:6" ht="23.4" customHeight="1" x14ac:dyDescent="0.3">
      <c r="A211" s="66" t="s">
        <v>149</v>
      </c>
      <c r="B211" s="67" t="s">
        <v>137</v>
      </c>
      <c r="C211" s="68" t="s">
        <v>420</v>
      </c>
      <c r="D211" s="69">
        <f>D212+D213</f>
        <v>15006797.35</v>
      </c>
      <c r="E211" s="70">
        <f>E212+E213</f>
        <v>12503490.800000001</v>
      </c>
      <c r="F211" s="71">
        <f t="shared" ref="F211:F262" si="8">IF(OR(D211="-",IF(E211="-",0,E211)&gt;=IF(D211="-",0,D211)),"-",IF(D211="-",0,D211)-IF(E211="-",0,E211))</f>
        <v>2503306.5499999989</v>
      </c>
    </row>
    <row r="212" spans="1:6" ht="25.2" customHeight="1" x14ac:dyDescent="0.3">
      <c r="A212" s="66" t="s">
        <v>151</v>
      </c>
      <c r="B212" s="67" t="s">
        <v>137</v>
      </c>
      <c r="C212" s="68" t="s">
        <v>421</v>
      </c>
      <c r="D212" s="69">
        <v>3666260</v>
      </c>
      <c r="E212" s="70">
        <v>3143552.57</v>
      </c>
      <c r="F212" s="71">
        <f>D212-E212</f>
        <v>522707.43000000017</v>
      </c>
    </row>
    <row r="213" spans="1:6" ht="14.4" x14ac:dyDescent="0.3">
      <c r="A213" s="66" t="s">
        <v>263</v>
      </c>
      <c r="B213" s="67" t="s">
        <v>137</v>
      </c>
      <c r="C213" s="68" t="s">
        <v>422</v>
      </c>
      <c r="D213" s="69">
        <v>11340537.35</v>
      </c>
      <c r="E213" s="70">
        <v>9359938.2300000004</v>
      </c>
      <c r="F213" s="71">
        <f>D213-E213</f>
        <v>1980599.1199999992</v>
      </c>
    </row>
    <row r="214" spans="1:6" ht="28.2" customHeight="1" x14ac:dyDescent="0.3">
      <c r="A214" s="66" t="s">
        <v>423</v>
      </c>
      <c r="B214" s="67" t="s">
        <v>137</v>
      </c>
      <c r="C214" s="68" t="s">
        <v>424</v>
      </c>
      <c r="D214" s="69">
        <v>6108840</v>
      </c>
      <c r="E214" s="70">
        <v>6048681.4900000002</v>
      </c>
      <c r="F214" s="71">
        <f>D214-E214</f>
        <v>60158.509999999776</v>
      </c>
    </row>
    <row r="215" spans="1:6" ht="69" customHeight="1" x14ac:dyDescent="0.3">
      <c r="A215" s="72" t="s">
        <v>425</v>
      </c>
      <c r="B215" s="67" t="s">
        <v>137</v>
      </c>
      <c r="C215" s="68" t="s">
        <v>426</v>
      </c>
      <c r="D215" s="69">
        <v>3326040</v>
      </c>
      <c r="E215" s="70">
        <v>3315091.19</v>
      </c>
      <c r="F215" s="71">
        <f t="shared" si="8"/>
        <v>10948.810000000056</v>
      </c>
    </row>
    <row r="216" spans="1:6" ht="29.4" customHeight="1" x14ac:dyDescent="0.3">
      <c r="A216" s="66" t="s">
        <v>149</v>
      </c>
      <c r="B216" s="67" t="s">
        <v>137</v>
      </c>
      <c r="C216" s="68" t="s">
        <v>427</v>
      </c>
      <c r="D216" s="69">
        <v>3326040</v>
      </c>
      <c r="E216" s="70">
        <v>3315091.19</v>
      </c>
      <c r="F216" s="71">
        <f t="shared" si="8"/>
        <v>10948.810000000056</v>
      </c>
    </row>
    <row r="217" spans="1:6" ht="27" customHeight="1" x14ac:dyDescent="0.3">
      <c r="A217" s="66" t="s">
        <v>151</v>
      </c>
      <c r="B217" s="67" t="s">
        <v>137</v>
      </c>
      <c r="C217" s="68" t="s">
        <v>428</v>
      </c>
      <c r="D217" s="69">
        <v>3326040</v>
      </c>
      <c r="E217" s="70">
        <v>3315091.19</v>
      </c>
      <c r="F217" s="71">
        <f t="shared" si="8"/>
        <v>10948.810000000056</v>
      </c>
    </row>
    <row r="218" spans="1:6" ht="94.05" customHeight="1" x14ac:dyDescent="0.3">
      <c r="A218" s="72" t="s">
        <v>429</v>
      </c>
      <c r="B218" s="67" t="s">
        <v>137</v>
      </c>
      <c r="C218" s="68" t="s">
        <v>430</v>
      </c>
      <c r="D218" s="69">
        <v>2782800</v>
      </c>
      <c r="E218" s="70">
        <v>2733590.3</v>
      </c>
      <c r="F218" s="71">
        <f>D218-E218</f>
        <v>49209.700000000186</v>
      </c>
    </row>
    <row r="219" spans="1:6" ht="14.4" x14ac:dyDescent="0.3">
      <c r="A219" s="107" t="s">
        <v>130</v>
      </c>
      <c r="B219" s="67" t="s">
        <v>137</v>
      </c>
      <c r="C219" s="68" t="s">
        <v>431</v>
      </c>
      <c r="D219" s="69">
        <v>2782800</v>
      </c>
      <c r="E219" s="70">
        <v>2733590.3</v>
      </c>
      <c r="F219" s="71">
        <f>D219-E219</f>
        <v>49209.700000000186</v>
      </c>
    </row>
    <row r="220" spans="1:6" ht="14.4" x14ac:dyDescent="0.3">
      <c r="A220" s="107" t="s">
        <v>202</v>
      </c>
      <c r="B220" s="67" t="s">
        <v>137</v>
      </c>
      <c r="C220" s="68" t="s">
        <v>432</v>
      </c>
      <c r="D220" s="69">
        <v>176400</v>
      </c>
      <c r="E220" s="70">
        <f>E221</f>
        <v>173629.96000000002</v>
      </c>
      <c r="F220" s="71">
        <f>D220-E220</f>
        <v>2770.039999999979</v>
      </c>
    </row>
    <row r="221" spans="1:6" ht="53.4" customHeight="1" x14ac:dyDescent="0.3">
      <c r="A221" s="72" t="s">
        <v>204</v>
      </c>
      <c r="B221" s="67" t="s">
        <v>137</v>
      </c>
      <c r="C221" s="68" t="s">
        <v>433</v>
      </c>
      <c r="D221" s="69">
        <f>D222+D224</f>
        <v>176400</v>
      </c>
      <c r="E221" s="70">
        <f>E222+E224</f>
        <v>173629.96000000002</v>
      </c>
      <c r="F221" s="71">
        <f>D221-E221</f>
        <v>2770.039999999979</v>
      </c>
    </row>
    <row r="222" spans="1:6" ht="23.4" customHeight="1" x14ac:dyDescent="0.3">
      <c r="A222" s="66" t="s">
        <v>149</v>
      </c>
      <c r="B222" s="67" t="s">
        <v>137</v>
      </c>
      <c r="C222" s="108" t="s">
        <v>434</v>
      </c>
      <c r="D222" s="69">
        <v>60000</v>
      </c>
      <c r="E222" s="70">
        <v>60000</v>
      </c>
      <c r="F222" s="71" t="str">
        <f t="shared" si="8"/>
        <v>-</v>
      </c>
    </row>
    <row r="223" spans="1:6" ht="24.6" customHeight="1" x14ac:dyDescent="0.3">
      <c r="A223" s="66" t="s">
        <v>151</v>
      </c>
      <c r="B223" s="67" t="s">
        <v>137</v>
      </c>
      <c r="C223" s="108" t="s">
        <v>435</v>
      </c>
      <c r="D223" s="69">
        <v>60000</v>
      </c>
      <c r="E223" s="70">
        <v>60000</v>
      </c>
      <c r="F223" s="71" t="str">
        <f t="shared" si="8"/>
        <v>-</v>
      </c>
    </row>
    <row r="224" spans="1:6" ht="14.4" x14ac:dyDescent="0.3">
      <c r="A224" s="107" t="s">
        <v>175</v>
      </c>
      <c r="B224" s="67" t="s">
        <v>137</v>
      </c>
      <c r="C224" s="108" t="s">
        <v>436</v>
      </c>
      <c r="D224" s="69">
        <f>D225+D226+D227</f>
        <v>116400</v>
      </c>
      <c r="E224" s="70">
        <f>E225+E226+E227</f>
        <v>113629.96</v>
      </c>
      <c r="F224" s="71">
        <f t="shared" si="8"/>
        <v>2770.0399999999936</v>
      </c>
    </row>
    <row r="225" spans="1:6" ht="18.75" customHeight="1" x14ac:dyDescent="0.3">
      <c r="A225" s="107" t="s">
        <v>243</v>
      </c>
      <c r="B225" s="67" t="s">
        <v>137</v>
      </c>
      <c r="C225" s="108" t="s">
        <v>437</v>
      </c>
      <c r="D225" s="69">
        <v>62157.58</v>
      </c>
      <c r="E225" s="70">
        <v>62156.58</v>
      </c>
      <c r="F225" s="71">
        <f t="shared" si="8"/>
        <v>1</v>
      </c>
    </row>
    <row r="226" spans="1:6" ht="14.4" x14ac:dyDescent="0.3">
      <c r="A226" s="107" t="s">
        <v>177</v>
      </c>
      <c r="B226" s="67" t="s">
        <v>137</v>
      </c>
      <c r="C226" s="108" t="s">
        <v>438</v>
      </c>
      <c r="D226" s="69">
        <v>29400</v>
      </c>
      <c r="E226" s="70">
        <v>28262.75</v>
      </c>
      <c r="F226" s="71">
        <f>D226-E226</f>
        <v>1137.25</v>
      </c>
    </row>
    <row r="227" spans="1:6" ht="14.4" x14ac:dyDescent="0.3">
      <c r="A227" s="107" t="s">
        <v>236</v>
      </c>
      <c r="B227" s="67" t="s">
        <v>137</v>
      </c>
      <c r="C227" s="108" t="s">
        <v>439</v>
      </c>
      <c r="D227" s="69">
        <v>24842.42</v>
      </c>
      <c r="E227" s="70">
        <v>23210.63</v>
      </c>
      <c r="F227" s="71">
        <f t="shared" si="8"/>
        <v>1631.7899999999972</v>
      </c>
    </row>
    <row r="228" spans="1:6" ht="14.4" x14ac:dyDescent="0.3">
      <c r="A228" s="66" t="s">
        <v>440</v>
      </c>
      <c r="B228" s="67" t="s">
        <v>137</v>
      </c>
      <c r="C228" s="68" t="s">
        <v>441</v>
      </c>
      <c r="D228" s="69">
        <v>110600</v>
      </c>
      <c r="E228" s="70">
        <v>110600</v>
      </c>
      <c r="F228" s="103" t="s">
        <v>39</v>
      </c>
    </row>
    <row r="229" spans="1:6" ht="25.8" customHeight="1" x14ac:dyDescent="0.3">
      <c r="A229" s="66" t="s">
        <v>442</v>
      </c>
      <c r="B229" s="67" t="s">
        <v>137</v>
      </c>
      <c r="C229" s="68" t="s">
        <v>443</v>
      </c>
      <c r="D229" s="69">
        <v>90600</v>
      </c>
      <c r="E229" s="70">
        <v>90600</v>
      </c>
      <c r="F229" s="103" t="s">
        <v>39</v>
      </c>
    </row>
    <row r="230" spans="1:6" ht="46.95" customHeight="1" x14ac:dyDescent="0.3">
      <c r="A230" s="66" t="s">
        <v>444</v>
      </c>
      <c r="B230" s="67" t="s">
        <v>137</v>
      </c>
      <c r="C230" s="68" t="s">
        <v>445</v>
      </c>
      <c r="D230" s="69">
        <v>50000</v>
      </c>
      <c r="E230" s="70">
        <v>50000</v>
      </c>
      <c r="F230" s="71" t="str">
        <f t="shared" si="8"/>
        <v>-</v>
      </c>
    </row>
    <row r="231" spans="1:6" ht="84.6" customHeight="1" x14ac:dyDescent="0.3">
      <c r="A231" s="72" t="s">
        <v>446</v>
      </c>
      <c r="B231" s="67" t="s">
        <v>137</v>
      </c>
      <c r="C231" s="68" t="s">
        <v>447</v>
      </c>
      <c r="D231" s="69">
        <v>50000</v>
      </c>
      <c r="E231" s="70">
        <v>50000</v>
      </c>
      <c r="F231" s="71" t="str">
        <f t="shared" si="8"/>
        <v>-</v>
      </c>
    </row>
    <row r="232" spans="1:6" ht="25.8" customHeight="1" x14ac:dyDescent="0.3">
      <c r="A232" s="66" t="s">
        <v>149</v>
      </c>
      <c r="B232" s="67" t="s">
        <v>137</v>
      </c>
      <c r="C232" s="68" t="s">
        <v>448</v>
      </c>
      <c r="D232" s="69">
        <v>50000</v>
      </c>
      <c r="E232" s="70">
        <v>50000</v>
      </c>
      <c r="F232" s="71" t="str">
        <f t="shared" si="8"/>
        <v>-</v>
      </c>
    </row>
    <row r="233" spans="1:6" ht="25.8" customHeight="1" x14ac:dyDescent="0.3">
      <c r="A233" s="66" t="s">
        <v>151</v>
      </c>
      <c r="B233" s="67" t="s">
        <v>137</v>
      </c>
      <c r="C233" s="68" t="s">
        <v>449</v>
      </c>
      <c r="D233" s="69">
        <v>50000</v>
      </c>
      <c r="E233" s="70">
        <v>50000</v>
      </c>
      <c r="F233" s="71" t="str">
        <f t="shared" si="8"/>
        <v>-</v>
      </c>
    </row>
    <row r="234" spans="1:6" ht="14.4" x14ac:dyDescent="0.3">
      <c r="A234" s="107" t="s">
        <v>202</v>
      </c>
      <c r="B234" s="67" t="s">
        <v>137</v>
      </c>
      <c r="C234" s="108" t="s">
        <v>450</v>
      </c>
      <c r="D234" s="69">
        <v>40600</v>
      </c>
      <c r="E234" s="70">
        <v>40600</v>
      </c>
      <c r="F234" s="103" t="s">
        <v>39</v>
      </c>
    </row>
    <row r="235" spans="1:6" ht="56.4" customHeight="1" x14ac:dyDescent="0.3">
      <c r="A235" s="72" t="s">
        <v>204</v>
      </c>
      <c r="B235" s="67" t="s">
        <v>137</v>
      </c>
      <c r="C235" s="108" t="s">
        <v>451</v>
      </c>
      <c r="D235" s="69">
        <v>40600</v>
      </c>
      <c r="E235" s="70">
        <v>40600</v>
      </c>
      <c r="F235" s="103" t="s">
        <v>39</v>
      </c>
    </row>
    <row r="236" spans="1:6" ht="24.6" customHeight="1" x14ac:dyDescent="0.3">
      <c r="A236" s="107" t="s">
        <v>149</v>
      </c>
      <c r="B236" s="67" t="s">
        <v>137</v>
      </c>
      <c r="C236" s="108" t="s">
        <v>452</v>
      </c>
      <c r="D236" s="69">
        <v>40600</v>
      </c>
      <c r="E236" s="70">
        <v>40600</v>
      </c>
      <c r="F236" s="103" t="s">
        <v>39</v>
      </c>
    </row>
    <row r="237" spans="1:6" ht="24.6" customHeight="1" x14ac:dyDescent="0.3">
      <c r="A237" s="107" t="s">
        <v>151</v>
      </c>
      <c r="B237" s="67" t="s">
        <v>137</v>
      </c>
      <c r="C237" s="108" t="s">
        <v>453</v>
      </c>
      <c r="D237" s="69">
        <v>40600</v>
      </c>
      <c r="E237" s="70">
        <v>40600</v>
      </c>
      <c r="F237" s="103" t="s">
        <v>39</v>
      </c>
    </row>
    <row r="238" spans="1:6" ht="14.4" x14ac:dyDescent="0.3">
      <c r="A238" s="66" t="s">
        <v>454</v>
      </c>
      <c r="B238" s="67" t="s">
        <v>137</v>
      </c>
      <c r="C238" s="68" t="s">
        <v>455</v>
      </c>
      <c r="D238" s="69">
        <v>20000</v>
      </c>
      <c r="E238" s="70">
        <v>20000</v>
      </c>
      <c r="F238" s="103" t="s">
        <v>39</v>
      </c>
    </row>
    <row r="239" spans="1:6" ht="35.4" customHeight="1" x14ac:dyDescent="0.3">
      <c r="A239" s="66" t="s">
        <v>456</v>
      </c>
      <c r="B239" s="67" t="s">
        <v>137</v>
      </c>
      <c r="C239" s="68" t="s">
        <v>457</v>
      </c>
      <c r="D239" s="69">
        <v>20000</v>
      </c>
      <c r="E239" s="70">
        <v>20000</v>
      </c>
      <c r="F239" s="103" t="s">
        <v>39</v>
      </c>
    </row>
    <row r="240" spans="1:6" ht="51.6" customHeight="1" x14ac:dyDescent="0.3">
      <c r="A240" s="66" t="s">
        <v>458</v>
      </c>
      <c r="B240" s="67" t="s">
        <v>137</v>
      </c>
      <c r="C240" s="68" t="s">
        <v>459</v>
      </c>
      <c r="D240" s="69">
        <v>20000</v>
      </c>
      <c r="E240" s="70">
        <v>20000</v>
      </c>
      <c r="F240" s="103" t="s">
        <v>39</v>
      </c>
    </row>
    <row r="241" spans="1:6" ht="14.4" x14ac:dyDescent="0.3">
      <c r="A241" s="66" t="s">
        <v>460</v>
      </c>
      <c r="B241" s="67" t="s">
        <v>137</v>
      </c>
      <c r="C241" s="68" t="s">
        <v>461</v>
      </c>
      <c r="D241" s="69">
        <v>20000</v>
      </c>
      <c r="E241" s="70">
        <v>20000</v>
      </c>
      <c r="F241" s="103" t="s">
        <v>39</v>
      </c>
    </row>
    <row r="242" spans="1:6" ht="37.65" customHeight="1" x14ac:dyDescent="0.3">
      <c r="A242" s="66" t="s">
        <v>462</v>
      </c>
      <c r="B242" s="67" t="s">
        <v>137</v>
      </c>
      <c r="C242" s="68" t="s">
        <v>463</v>
      </c>
      <c r="D242" s="69">
        <v>20000</v>
      </c>
      <c r="E242" s="70">
        <v>20000</v>
      </c>
      <c r="F242" s="103" t="s">
        <v>39</v>
      </c>
    </row>
    <row r="243" spans="1:6" ht="14.4" x14ac:dyDescent="0.3">
      <c r="A243" s="66" t="s">
        <v>464</v>
      </c>
      <c r="B243" s="67" t="s">
        <v>137</v>
      </c>
      <c r="C243" s="68" t="s">
        <v>465</v>
      </c>
      <c r="D243" s="69">
        <v>38434955</v>
      </c>
      <c r="E243" s="70">
        <v>38366518.5</v>
      </c>
      <c r="F243" s="71">
        <f>D243-E243</f>
        <v>68436.5</v>
      </c>
    </row>
    <row r="244" spans="1:6" ht="14.4" x14ac:dyDescent="0.3">
      <c r="A244" s="66" t="s">
        <v>466</v>
      </c>
      <c r="B244" s="67" t="s">
        <v>137</v>
      </c>
      <c r="C244" s="68" t="s">
        <v>467</v>
      </c>
      <c r="D244" s="69">
        <v>38434955</v>
      </c>
      <c r="E244" s="70">
        <v>38366518.5</v>
      </c>
      <c r="F244" s="71">
        <f>D244-E244</f>
        <v>68436.5</v>
      </c>
    </row>
    <row r="245" spans="1:6" ht="37.65" customHeight="1" x14ac:dyDescent="0.3">
      <c r="A245" s="66" t="s">
        <v>468</v>
      </c>
      <c r="B245" s="67" t="s">
        <v>137</v>
      </c>
      <c r="C245" s="68" t="s">
        <v>469</v>
      </c>
      <c r="D245" s="69">
        <f>D246+D249</f>
        <v>33138455</v>
      </c>
      <c r="E245" s="70">
        <f>E246+E249</f>
        <v>33138455</v>
      </c>
      <c r="F245" s="103" t="s">
        <v>39</v>
      </c>
    </row>
    <row r="246" spans="1:6" ht="56.4" customHeight="1" x14ac:dyDescent="0.3">
      <c r="A246" s="66" t="s">
        <v>470</v>
      </c>
      <c r="B246" s="67" t="s">
        <v>137</v>
      </c>
      <c r="C246" s="68" t="s">
        <v>471</v>
      </c>
      <c r="D246" s="69">
        <f>D247</f>
        <v>32088455</v>
      </c>
      <c r="E246" s="70">
        <f>E247</f>
        <v>32088455</v>
      </c>
      <c r="F246" s="103" t="s">
        <v>39</v>
      </c>
    </row>
    <row r="247" spans="1:6" ht="14.4" x14ac:dyDescent="0.3">
      <c r="A247" s="66" t="s">
        <v>460</v>
      </c>
      <c r="B247" s="67" t="s">
        <v>137</v>
      </c>
      <c r="C247" s="68" t="s">
        <v>472</v>
      </c>
      <c r="D247" s="69">
        <f>D248</f>
        <v>32088455</v>
      </c>
      <c r="E247" s="70">
        <f>E248</f>
        <v>32088455</v>
      </c>
      <c r="F247" s="71" t="str">
        <f t="shared" si="8"/>
        <v>-</v>
      </c>
    </row>
    <row r="248" spans="1:6" ht="37.65" customHeight="1" x14ac:dyDescent="0.3">
      <c r="A248" s="66" t="s">
        <v>462</v>
      </c>
      <c r="B248" s="67" t="s">
        <v>137</v>
      </c>
      <c r="C248" s="68" t="s">
        <v>473</v>
      </c>
      <c r="D248" s="69">
        <v>32088455</v>
      </c>
      <c r="E248" s="70">
        <v>32088455</v>
      </c>
      <c r="F248" s="103" t="s">
        <v>39</v>
      </c>
    </row>
    <row r="249" spans="1:6" ht="65.7" customHeight="1" x14ac:dyDescent="0.3">
      <c r="A249" s="72" t="s">
        <v>474</v>
      </c>
      <c r="B249" s="67" t="s">
        <v>137</v>
      </c>
      <c r="C249" s="68" t="s">
        <v>475</v>
      </c>
      <c r="D249" s="69">
        <v>1050000</v>
      </c>
      <c r="E249" s="70">
        <v>1050000</v>
      </c>
      <c r="F249" s="103" t="s">
        <v>39</v>
      </c>
    </row>
    <row r="250" spans="1:6" ht="14.4" x14ac:dyDescent="0.3">
      <c r="A250" s="66" t="s">
        <v>460</v>
      </c>
      <c r="B250" s="67" t="s">
        <v>137</v>
      </c>
      <c r="C250" s="68" t="s">
        <v>476</v>
      </c>
      <c r="D250" s="69">
        <v>1050000</v>
      </c>
      <c r="E250" s="70">
        <v>1050000</v>
      </c>
      <c r="F250" s="103" t="s">
        <v>39</v>
      </c>
    </row>
    <row r="251" spans="1:6" ht="14.4" x14ac:dyDescent="0.3">
      <c r="A251" s="66" t="s">
        <v>477</v>
      </c>
      <c r="B251" s="67" t="s">
        <v>137</v>
      </c>
      <c r="C251" s="68" t="s">
        <v>478</v>
      </c>
      <c r="D251" s="69">
        <v>1050000</v>
      </c>
      <c r="E251" s="70">
        <v>1050000</v>
      </c>
      <c r="F251" s="103" t="s">
        <v>39</v>
      </c>
    </row>
    <row r="252" spans="1:6" ht="37.65" customHeight="1" x14ac:dyDescent="0.3">
      <c r="A252" s="66" t="s">
        <v>479</v>
      </c>
      <c r="B252" s="67" t="s">
        <v>137</v>
      </c>
      <c r="C252" s="68" t="s">
        <v>480</v>
      </c>
      <c r="D252" s="69">
        <f>D253+D256</f>
        <v>5096500</v>
      </c>
      <c r="E252" s="70">
        <f>E253+E256</f>
        <v>5029263.5</v>
      </c>
      <c r="F252" s="71">
        <f>D252-E252</f>
        <v>67236.5</v>
      </c>
    </row>
    <row r="253" spans="1:6" ht="56.4" customHeight="1" x14ac:dyDescent="0.3">
      <c r="A253" s="66" t="s">
        <v>481</v>
      </c>
      <c r="B253" s="67" t="s">
        <v>137</v>
      </c>
      <c r="C253" s="68" t="s">
        <v>482</v>
      </c>
      <c r="D253" s="69">
        <v>130000</v>
      </c>
      <c r="E253" s="70">
        <v>130000</v>
      </c>
      <c r="F253" s="103" t="s">
        <v>39</v>
      </c>
    </row>
    <row r="254" spans="1:6" ht="14.4" x14ac:dyDescent="0.3">
      <c r="A254" s="66" t="s">
        <v>460</v>
      </c>
      <c r="B254" s="67" t="s">
        <v>137</v>
      </c>
      <c r="C254" s="68" t="s">
        <v>483</v>
      </c>
      <c r="D254" s="69">
        <v>130000</v>
      </c>
      <c r="E254" s="70">
        <v>130000</v>
      </c>
      <c r="F254" s="103" t="s">
        <v>39</v>
      </c>
    </row>
    <row r="255" spans="1:6" ht="37.65" customHeight="1" x14ac:dyDescent="0.3">
      <c r="A255" s="66" t="s">
        <v>462</v>
      </c>
      <c r="B255" s="67" t="s">
        <v>137</v>
      </c>
      <c r="C255" s="68" t="s">
        <v>484</v>
      </c>
      <c r="D255" s="69">
        <v>130000</v>
      </c>
      <c r="E255" s="70">
        <v>130000</v>
      </c>
      <c r="F255" s="103" t="s">
        <v>39</v>
      </c>
    </row>
    <row r="256" spans="1:6" ht="94.05" customHeight="1" x14ac:dyDescent="0.3">
      <c r="A256" s="72" t="s">
        <v>485</v>
      </c>
      <c r="B256" s="67" t="s">
        <v>137</v>
      </c>
      <c r="C256" s="68" t="s">
        <v>486</v>
      </c>
      <c r="D256" s="69">
        <v>4966500</v>
      </c>
      <c r="E256" s="70">
        <f>E257</f>
        <v>4899263.5</v>
      </c>
      <c r="F256" s="71">
        <f>D256-E256</f>
        <v>67236.5</v>
      </c>
    </row>
    <row r="257" spans="1:6" ht="25.8" customHeight="1" x14ac:dyDescent="0.3">
      <c r="A257" s="66" t="s">
        <v>149</v>
      </c>
      <c r="B257" s="67" t="s">
        <v>137</v>
      </c>
      <c r="C257" s="68" t="s">
        <v>487</v>
      </c>
      <c r="D257" s="69">
        <v>4966500</v>
      </c>
      <c r="E257" s="70">
        <f>E258</f>
        <v>4899263.5</v>
      </c>
      <c r="F257" s="71">
        <f t="shared" si="8"/>
        <v>67236.5</v>
      </c>
    </row>
    <row r="258" spans="1:6" ht="27" customHeight="1" x14ac:dyDescent="0.3">
      <c r="A258" s="107" t="s">
        <v>151</v>
      </c>
      <c r="B258" s="67" t="s">
        <v>137</v>
      </c>
      <c r="C258" s="68" t="s">
        <v>488</v>
      </c>
      <c r="D258" s="69">
        <v>4966500</v>
      </c>
      <c r="E258" s="70">
        <v>4899263.5</v>
      </c>
      <c r="F258" s="71">
        <f>D258-E258</f>
        <v>67236.5</v>
      </c>
    </row>
    <row r="259" spans="1:6" ht="14.4" x14ac:dyDescent="0.3">
      <c r="A259" s="66" t="s">
        <v>202</v>
      </c>
      <c r="B259" s="67" t="s">
        <v>137</v>
      </c>
      <c r="C259" s="108" t="s">
        <v>489</v>
      </c>
      <c r="D259" s="69">
        <v>200000</v>
      </c>
      <c r="E259" s="70">
        <v>198800</v>
      </c>
      <c r="F259" s="71">
        <f t="shared" si="8"/>
        <v>1200</v>
      </c>
    </row>
    <row r="260" spans="1:6" ht="56.4" customHeight="1" x14ac:dyDescent="0.3">
      <c r="A260" s="72" t="s">
        <v>204</v>
      </c>
      <c r="B260" s="67" t="s">
        <v>137</v>
      </c>
      <c r="C260" s="108" t="s">
        <v>490</v>
      </c>
      <c r="D260" s="69">
        <v>200000</v>
      </c>
      <c r="E260" s="70">
        <v>198800</v>
      </c>
      <c r="F260" s="71">
        <f t="shared" si="8"/>
        <v>1200</v>
      </c>
    </row>
    <row r="261" spans="1:6" ht="14.4" x14ac:dyDescent="0.3">
      <c r="A261" s="107" t="s">
        <v>460</v>
      </c>
      <c r="B261" s="67" t="s">
        <v>137</v>
      </c>
      <c r="C261" s="108" t="s">
        <v>491</v>
      </c>
      <c r="D261" s="69">
        <v>200000</v>
      </c>
      <c r="E261" s="70">
        <v>198800</v>
      </c>
      <c r="F261" s="71">
        <f t="shared" si="8"/>
        <v>1200</v>
      </c>
    </row>
    <row r="262" spans="1:6" ht="14.4" x14ac:dyDescent="0.3">
      <c r="A262" s="107" t="s">
        <v>477</v>
      </c>
      <c r="B262" s="67" t="s">
        <v>137</v>
      </c>
      <c r="C262" s="108" t="s">
        <v>492</v>
      </c>
      <c r="D262" s="69">
        <v>200000</v>
      </c>
      <c r="E262" s="70">
        <v>198800</v>
      </c>
      <c r="F262" s="71">
        <f t="shared" si="8"/>
        <v>1200</v>
      </c>
    </row>
    <row r="263" spans="1:6" ht="14.4" x14ac:dyDescent="0.3">
      <c r="A263" s="66" t="s">
        <v>493</v>
      </c>
      <c r="B263" s="67" t="s">
        <v>137</v>
      </c>
      <c r="C263" s="68" t="s">
        <v>494</v>
      </c>
      <c r="D263" s="69">
        <v>195237.12</v>
      </c>
      <c r="E263" s="70">
        <v>195237.12</v>
      </c>
      <c r="F263" s="103" t="s">
        <v>39</v>
      </c>
    </row>
    <row r="264" spans="1:6" ht="14.4" x14ac:dyDescent="0.3">
      <c r="A264" s="66" t="s">
        <v>495</v>
      </c>
      <c r="B264" s="67" t="s">
        <v>137</v>
      </c>
      <c r="C264" s="68" t="s">
        <v>496</v>
      </c>
      <c r="D264" s="69">
        <v>195237.12</v>
      </c>
      <c r="E264" s="70">
        <v>195237.12</v>
      </c>
      <c r="F264" s="103" t="s">
        <v>39</v>
      </c>
    </row>
    <row r="265" spans="1:6" ht="39" customHeight="1" x14ac:dyDescent="0.3">
      <c r="A265" s="107" t="s">
        <v>155</v>
      </c>
      <c r="B265" s="67" t="s">
        <v>137</v>
      </c>
      <c r="C265" s="68" t="s">
        <v>497</v>
      </c>
      <c r="D265" s="69">
        <v>194700</v>
      </c>
      <c r="E265" s="70">
        <v>194700</v>
      </c>
      <c r="F265" s="103" t="s">
        <v>39</v>
      </c>
    </row>
    <row r="266" spans="1:6" ht="78.599999999999994" customHeight="1" x14ac:dyDescent="0.3">
      <c r="A266" s="72" t="s">
        <v>233</v>
      </c>
      <c r="B266" s="67" t="s">
        <v>137</v>
      </c>
      <c r="C266" s="68" t="s">
        <v>498</v>
      </c>
      <c r="D266" s="69">
        <v>194700</v>
      </c>
      <c r="E266" s="70">
        <v>194700</v>
      </c>
      <c r="F266" s="103" t="s">
        <v>39</v>
      </c>
    </row>
    <row r="267" spans="1:6" ht="18.75" customHeight="1" x14ac:dyDescent="0.3">
      <c r="A267" s="107" t="s">
        <v>499</v>
      </c>
      <c r="B267" s="67" t="s">
        <v>137</v>
      </c>
      <c r="C267" s="68" t="s">
        <v>500</v>
      </c>
      <c r="D267" s="69">
        <v>194700</v>
      </c>
      <c r="E267" s="70">
        <v>194700</v>
      </c>
      <c r="F267" s="103" t="s">
        <v>39</v>
      </c>
    </row>
    <row r="268" spans="1:6" ht="18.75" customHeight="1" x14ac:dyDescent="0.3">
      <c r="A268" s="107" t="s">
        <v>501</v>
      </c>
      <c r="B268" s="104" t="s">
        <v>137</v>
      </c>
      <c r="C268" s="108" t="s">
        <v>502</v>
      </c>
      <c r="D268" s="69">
        <v>194700</v>
      </c>
      <c r="E268" s="70">
        <v>194700</v>
      </c>
      <c r="F268" s="103" t="s">
        <v>39</v>
      </c>
    </row>
    <row r="269" spans="1:6" ht="55.8" customHeight="1" x14ac:dyDescent="0.3">
      <c r="A269" s="106" t="s">
        <v>204</v>
      </c>
      <c r="B269" s="105" t="s">
        <v>137</v>
      </c>
      <c r="C269" s="108" t="s">
        <v>553</v>
      </c>
      <c r="D269" s="69">
        <v>537.12</v>
      </c>
      <c r="E269" s="70">
        <v>537.12</v>
      </c>
      <c r="F269" s="103" t="s">
        <v>39</v>
      </c>
    </row>
    <row r="270" spans="1:6" ht="75" customHeight="1" x14ac:dyDescent="0.3">
      <c r="A270" s="106" t="s">
        <v>233</v>
      </c>
      <c r="B270" s="105" t="s">
        <v>137</v>
      </c>
      <c r="C270" s="108" t="s">
        <v>552</v>
      </c>
      <c r="D270" s="69">
        <v>537.12</v>
      </c>
      <c r="E270" s="70">
        <v>537.12</v>
      </c>
      <c r="F270" s="103" t="s">
        <v>39</v>
      </c>
    </row>
    <row r="271" spans="1:6" ht="18.75" customHeight="1" x14ac:dyDescent="0.3">
      <c r="A271" s="106" t="s">
        <v>499</v>
      </c>
      <c r="B271" s="105" t="s">
        <v>137</v>
      </c>
      <c r="C271" s="108" t="s">
        <v>551</v>
      </c>
      <c r="D271" s="69">
        <v>537.12</v>
      </c>
      <c r="E271" s="70">
        <v>537.12</v>
      </c>
      <c r="F271" s="103" t="s">
        <v>39</v>
      </c>
    </row>
    <row r="272" spans="1:6" ht="18.75" customHeight="1" thickBot="1" x14ac:dyDescent="0.35">
      <c r="A272" s="106" t="s">
        <v>501</v>
      </c>
      <c r="B272" s="105" t="s">
        <v>137</v>
      </c>
      <c r="C272" s="109" t="s">
        <v>550</v>
      </c>
      <c r="D272" s="69">
        <v>537.12</v>
      </c>
      <c r="E272" s="70">
        <v>537.12</v>
      </c>
      <c r="F272" s="103" t="s">
        <v>39</v>
      </c>
    </row>
    <row r="273" spans="1:6" ht="9" customHeight="1" thickBot="1" x14ac:dyDescent="0.35">
      <c r="A273" s="73"/>
      <c r="B273" s="74"/>
      <c r="C273" s="75"/>
      <c r="D273" s="76"/>
      <c r="E273" s="74"/>
      <c r="F273" s="74"/>
    </row>
    <row r="274" spans="1:6" ht="13.5" customHeight="1" x14ac:dyDescent="0.3">
      <c r="A274" s="77" t="s">
        <v>503</v>
      </c>
      <c r="B274" s="78" t="s">
        <v>504</v>
      </c>
      <c r="C274" s="79" t="s">
        <v>138</v>
      </c>
      <c r="D274" s="80">
        <v>-9883355.8000000007</v>
      </c>
      <c r="E274" s="80">
        <v>-2757418.82</v>
      </c>
      <c r="F274" s="81" t="s">
        <v>505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workbookViewId="0">
      <selection activeCell="F20" sqref="F20:F23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53" t="s">
        <v>506</v>
      </c>
      <c r="B1" s="153"/>
      <c r="C1" s="153"/>
      <c r="D1" s="153"/>
      <c r="E1" s="153"/>
      <c r="F1" s="153"/>
    </row>
    <row r="2" spans="1:6" ht="13.2" customHeight="1" x14ac:dyDescent="0.3">
      <c r="A2" s="131" t="s">
        <v>507</v>
      </c>
      <c r="B2" s="131"/>
      <c r="C2" s="131"/>
      <c r="D2" s="131"/>
      <c r="E2" s="131"/>
      <c r="F2" s="131"/>
    </row>
    <row r="3" spans="1:6" ht="9" customHeight="1" x14ac:dyDescent="0.3">
      <c r="A3" s="44"/>
      <c r="B3" s="82"/>
      <c r="C3" s="45"/>
      <c r="D3" s="46"/>
      <c r="E3" s="46"/>
      <c r="F3" s="83"/>
    </row>
    <row r="4" spans="1:6" ht="13.95" customHeight="1" x14ac:dyDescent="0.3">
      <c r="A4" s="135" t="s">
        <v>21</v>
      </c>
      <c r="B4" s="132" t="s">
        <v>22</v>
      </c>
      <c r="C4" s="144" t="s">
        <v>508</v>
      </c>
      <c r="D4" s="128" t="s">
        <v>24</v>
      </c>
      <c r="E4" s="128" t="s">
        <v>25</v>
      </c>
      <c r="F4" s="125" t="s">
        <v>26</v>
      </c>
    </row>
    <row r="5" spans="1:6" ht="4.95" customHeight="1" x14ac:dyDescent="0.3">
      <c r="A5" s="136"/>
      <c r="B5" s="133"/>
      <c r="C5" s="145"/>
      <c r="D5" s="129"/>
      <c r="E5" s="129"/>
      <c r="F5" s="126"/>
    </row>
    <row r="6" spans="1:6" ht="6" customHeight="1" x14ac:dyDescent="0.3">
      <c r="A6" s="136"/>
      <c r="B6" s="133"/>
      <c r="C6" s="145"/>
      <c r="D6" s="129"/>
      <c r="E6" s="129"/>
      <c r="F6" s="126"/>
    </row>
    <row r="7" spans="1:6" ht="4.95" customHeight="1" x14ac:dyDescent="0.3">
      <c r="A7" s="136"/>
      <c r="B7" s="133"/>
      <c r="C7" s="145"/>
      <c r="D7" s="129"/>
      <c r="E7" s="129"/>
      <c r="F7" s="126"/>
    </row>
    <row r="8" spans="1:6" ht="6" customHeight="1" x14ac:dyDescent="0.3">
      <c r="A8" s="136"/>
      <c r="B8" s="133"/>
      <c r="C8" s="145"/>
      <c r="D8" s="129"/>
      <c r="E8" s="129"/>
      <c r="F8" s="126"/>
    </row>
    <row r="9" spans="1:6" ht="6" customHeight="1" x14ac:dyDescent="0.3">
      <c r="A9" s="136"/>
      <c r="B9" s="133"/>
      <c r="C9" s="145"/>
      <c r="D9" s="129"/>
      <c r="E9" s="129"/>
      <c r="F9" s="126"/>
    </row>
    <row r="10" spans="1:6" ht="18" customHeight="1" x14ac:dyDescent="0.3">
      <c r="A10" s="137"/>
      <c r="B10" s="134"/>
      <c r="C10" s="154"/>
      <c r="D10" s="130"/>
      <c r="E10" s="130"/>
      <c r="F10" s="127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3" t="s">
        <v>28</v>
      </c>
      <c r="F11" s="25" t="s">
        <v>29</v>
      </c>
    </row>
    <row r="12" spans="1:6" ht="18.75" customHeight="1" x14ac:dyDescent="0.3">
      <c r="A12" s="84" t="s">
        <v>509</v>
      </c>
      <c r="B12" s="85" t="s">
        <v>510</v>
      </c>
      <c r="C12" s="86" t="s">
        <v>138</v>
      </c>
      <c r="D12" s="87">
        <v>9883355.8000000007</v>
      </c>
      <c r="E12" s="87">
        <f>E18</f>
        <v>2757418.8200000226</v>
      </c>
      <c r="F12" s="88">
        <f>D12-E12</f>
        <v>7125936.9799999781</v>
      </c>
    </row>
    <row r="13" spans="1:6" ht="14.4" x14ac:dyDescent="0.3">
      <c r="A13" s="89" t="s">
        <v>33</v>
      </c>
      <c r="B13" s="90"/>
      <c r="C13" s="91"/>
      <c r="D13" s="92"/>
      <c r="E13" s="92"/>
      <c r="F13" s="93"/>
    </row>
    <row r="14" spans="1:6" ht="18.75" customHeight="1" x14ac:dyDescent="0.3">
      <c r="A14" s="54" t="s">
        <v>511</v>
      </c>
      <c r="B14" s="94" t="s">
        <v>512</v>
      </c>
      <c r="C14" s="95" t="s">
        <v>138</v>
      </c>
      <c r="D14" s="57" t="s">
        <v>39</v>
      </c>
      <c r="E14" s="57" t="s">
        <v>39</v>
      </c>
      <c r="F14" s="59" t="s">
        <v>39</v>
      </c>
    </row>
    <row r="15" spans="1:6" ht="14.4" x14ac:dyDescent="0.3">
      <c r="A15" s="89" t="s">
        <v>513</v>
      </c>
      <c r="B15" s="90"/>
      <c r="C15" s="91"/>
      <c r="D15" s="92"/>
      <c r="E15" s="92"/>
      <c r="F15" s="93"/>
    </row>
    <row r="16" spans="1:6" ht="14.4" x14ac:dyDescent="0.3">
      <c r="A16" s="54" t="s">
        <v>514</v>
      </c>
      <c r="B16" s="94" t="s">
        <v>515</v>
      </c>
      <c r="C16" s="95" t="s">
        <v>138</v>
      </c>
      <c r="D16" s="57" t="s">
        <v>39</v>
      </c>
      <c r="E16" s="57" t="s">
        <v>39</v>
      </c>
      <c r="F16" s="59" t="s">
        <v>39</v>
      </c>
    </row>
    <row r="17" spans="1:7" ht="14.4" x14ac:dyDescent="0.3">
      <c r="A17" s="89" t="s">
        <v>513</v>
      </c>
      <c r="B17" s="90"/>
      <c r="C17" s="91"/>
      <c r="D17" s="92"/>
      <c r="E17" s="92"/>
      <c r="F17" s="93"/>
    </row>
    <row r="18" spans="1:7" ht="14.4" x14ac:dyDescent="0.3">
      <c r="A18" s="84" t="s">
        <v>516</v>
      </c>
      <c r="B18" s="85" t="s">
        <v>517</v>
      </c>
      <c r="C18" s="86" t="s">
        <v>518</v>
      </c>
      <c r="D18" s="87">
        <v>9883355.8000000007</v>
      </c>
      <c r="E18" s="87">
        <f>E19</f>
        <v>2757418.8200000226</v>
      </c>
      <c r="F18" s="88">
        <f>D18-E18</f>
        <v>7125936.9799999781</v>
      </c>
    </row>
    <row r="19" spans="1:7" ht="28.8" customHeight="1" x14ac:dyDescent="0.3">
      <c r="A19" s="84" t="s">
        <v>519</v>
      </c>
      <c r="B19" s="85" t="s">
        <v>517</v>
      </c>
      <c r="C19" s="86" t="s">
        <v>520</v>
      </c>
      <c r="D19" s="87">
        <v>9883355.8000000007</v>
      </c>
      <c r="E19" s="87">
        <f>E20+E22</f>
        <v>2757418.8200000226</v>
      </c>
      <c r="F19" s="88">
        <f>D19-E19</f>
        <v>7125936.9799999781</v>
      </c>
    </row>
    <row r="20" spans="1:7" ht="14.4" x14ac:dyDescent="0.3">
      <c r="A20" s="84" t="s">
        <v>521</v>
      </c>
      <c r="B20" s="85" t="s">
        <v>522</v>
      </c>
      <c r="C20" s="86" t="s">
        <v>523</v>
      </c>
      <c r="D20" s="87">
        <v>-219147064</v>
      </c>
      <c r="E20" s="87">
        <v>-229805363.66999999</v>
      </c>
      <c r="F20" s="121" t="s">
        <v>558</v>
      </c>
    </row>
    <row r="21" spans="1:7" ht="22.8" customHeight="1" x14ac:dyDescent="0.3">
      <c r="A21" s="26" t="s">
        <v>524</v>
      </c>
      <c r="B21" s="27" t="s">
        <v>522</v>
      </c>
      <c r="C21" s="96" t="s">
        <v>525</v>
      </c>
      <c r="D21" s="29">
        <v>-219147064</v>
      </c>
      <c r="E21" s="29">
        <v>-229805963.66999999</v>
      </c>
      <c r="F21" s="122" t="s">
        <v>558</v>
      </c>
    </row>
    <row r="22" spans="1:7" ht="14.4" x14ac:dyDescent="0.3">
      <c r="A22" s="84" t="s">
        <v>526</v>
      </c>
      <c r="B22" s="85" t="s">
        <v>527</v>
      </c>
      <c r="C22" s="86" t="s">
        <v>528</v>
      </c>
      <c r="D22" s="87">
        <v>233288292.47</v>
      </c>
      <c r="E22" s="87">
        <v>232562782.49000001</v>
      </c>
      <c r="F22" s="121" t="s">
        <v>558</v>
      </c>
    </row>
    <row r="23" spans="1:7" ht="28.8" customHeight="1" x14ac:dyDescent="0.3">
      <c r="A23" s="26" t="s">
        <v>529</v>
      </c>
      <c r="B23" s="27" t="s">
        <v>527</v>
      </c>
      <c r="C23" s="96" t="s">
        <v>530</v>
      </c>
      <c r="D23" s="29">
        <v>233288292.47</v>
      </c>
      <c r="E23" s="29">
        <v>232562782.49000001</v>
      </c>
      <c r="F23" s="122" t="s">
        <v>558</v>
      </c>
    </row>
    <row r="24" spans="1:7" ht="12.75" customHeight="1" x14ac:dyDescent="0.3">
      <c r="A24" s="97"/>
      <c r="B24" s="98"/>
      <c r="C24" s="99"/>
      <c r="D24" s="100"/>
      <c r="E24" s="100"/>
      <c r="F24" s="101"/>
    </row>
    <row r="26" spans="1:7" ht="12.75" customHeight="1" x14ac:dyDescent="0.3">
      <c r="A26" s="151" t="s">
        <v>547</v>
      </c>
      <c r="B26" s="151"/>
      <c r="C26" s="151"/>
      <c r="D26" s="151"/>
      <c r="E26" s="151"/>
      <c r="F26" s="151"/>
    </row>
    <row r="29" spans="1:7" ht="16.2" customHeight="1" x14ac:dyDescent="0.3">
      <c r="A29" s="152" t="s">
        <v>548</v>
      </c>
      <c r="B29" s="152"/>
      <c r="C29" s="152"/>
      <c r="D29" s="152"/>
      <c r="E29" s="152"/>
      <c r="F29" s="152"/>
      <c r="G29" s="152"/>
    </row>
    <row r="31" spans="1:7" s="152" customFormat="1" ht="12.75" customHeight="1" x14ac:dyDescent="0.25">
      <c r="A31" s="152" t="s">
        <v>549</v>
      </c>
    </row>
    <row r="35" spans="1:6" ht="14.4" x14ac:dyDescent="0.3"/>
    <row r="36" spans="1:6" ht="12.75" customHeight="1" x14ac:dyDescent="0.3">
      <c r="A36" s="12"/>
      <c r="D36" s="2"/>
      <c r="E36" s="2"/>
      <c r="F36" s="102"/>
    </row>
  </sheetData>
  <mergeCells count="11">
    <mergeCell ref="A26:F26"/>
    <mergeCell ref="A29:G29"/>
    <mergeCell ref="A31:XFD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531</v>
      </c>
      <c r="B1" t="s">
        <v>532</v>
      </c>
    </row>
    <row r="2" spans="1:2" x14ac:dyDescent="0.3">
      <c r="A2" t="s">
        <v>533</v>
      </c>
      <c r="B2" t="s">
        <v>534</v>
      </c>
    </row>
    <row r="3" spans="1:2" x14ac:dyDescent="0.3">
      <c r="A3" t="s">
        <v>535</v>
      </c>
      <c r="B3" t="s">
        <v>6</v>
      </c>
    </row>
    <row r="4" spans="1:2" x14ac:dyDescent="0.3">
      <c r="A4" t="s">
        <v>536</v>
      </c>
      <c r="B4" t="s">
        <v>537</v>
      </c>
    </row>
    <row r="5" spans="1:2" x14ac:dyDescent="0.3">
      <c r="A5" t="s">
        <v>538</v>
      </c>
      <c r="B5" t="s">
        <v>539</v>
      </c>
    </row>
    <row r="6" spans="1:2" x14ac:dyDescent="0.3">
      <c r="A6" t="s">
        <v>540</v>
      </c>
      <c r="B6" t="s">
        <v>532</v>
      </c>
    </row>
    <row r="7" spans="1:2" x14ac:dyDescent="0.3">
      <c r="A7" t="s">
        <v>541</v>
      </c>
      <c r="B7" t="s">
        <v>0</v>
      </c>
    </row>
    <row r="8" spans="1:2" x14ac:dyDescent="0.3">
      <c r="A8" t="s">
        <v>542</v>
      </c>
      <c r="B8" t="s">
        <v>0</v>
      </c>
    </row>
    <row r="9" spans="1:2" x14ac:dyDescent="0.3">
      <c r="A9" t="s">
        <v>543</v>
      </c>
      <c r="B9" t="s">
        <v>544</v>
      </c>
    </row>
    <row r="10" spans="1:2" x14ac:dyDescent="0.3">
      <c r="A10" t="s">
        <v>545</v>
      </c>
      <c r="B10" t="s">
        <v>18</v>
      </c>
    </row>
    <row r="11" spans="1:2" x14ac:dyDescent="0.3">
      <c r="A11" t="s">
        <v>546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USER15</cp:lastModifiedBy>
  <cp:lastPrinted>2025-04-14T07:02:37Z</cp:lastPrinted>
  <dcterms:created xsi:type="dcterms:W3CDTF">2024-11-15T08:55:09Z</dcterms:created>
  <dcterms:modified xsi:type="dcterms:W3CDTF">2025-04-14T07:03:32Z</dcterms:modified>
</cp:coreProperties>
</file>